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icia.zamarioli\Downloads\"/>
    </mc:Choice>
  </mc:AlternateContent>
  <bookViews>
    <workbookView xWindow="0" yWindow="0" windowWidth="12615" windowHeight="9300"/>
  </bookViews>
  <sheets>
    <sheet name="Planilha de Custo" sheetId="1" r:id="rId1"/>
  </sheets>
  <definedNames>
    <definedName name="JR_PAGE_ANCHOR_0_1">'Planilha de Custo'!$A$15</definedName>
  </definedNames>
  <calcPr calcId="162913"/>
  <extLst>
    <ext uri="GoogleSheetsCustomDataVersion2">
      <go:sheetsCustomData xmlns:go="http://customooxmlschemas.google.com/" r:id="rId5" roundtripDataChecksum="bZL7Z2CLtpkaXeNS2+otMEHKh7xXQZ071sPgk1u9KEA="/>
    </ext>
  </extLst>
</workbook>
</file>

<file path=xl/calcChain.xml><?xml version="1.0" encoding="utf-8"?>
<calcChain xmlns="http://schemas.openxmlformats.org/spreadsheetml/2006/main">
  <c r="J101" i="1" l="1"/>
  <c r="K100" i="1"/>
  <c r="K98" i="1" s="1"/>
  <c r="K102" i="1" s="1"/>
  <c r="J100" i="1"/>
  <c r="I100" i="1"/>
  <c r="L100" i="1" s="1"/>
  <c r="K99" i="1"/>
  <c r="J99" i="1"/>
  <c r="J98" i="1" s="1"/>
  <c r="I99" i="1"/>
  <c r="L99" i="1" s="1"/>
  <c r="L98" i="1" s="1"/>
  <c r="L97" i="1"/>
  <c r="L96" i="1" s="1"/>
  <c r="K97" i="1"/>
  <c r="K96" i="1" s="1"/>
  <c r="J97" i="1"/>
  <c r="I97" i="1"/>
  <c r="J96" i="1"/>
  <c r="K95" i="1"/>
  <c r="J95" i="1"/>
  <c r="I95" i="1"/>
  <c r="L95" i="1" s="1"/>
  <c r="K94" i="1"/>
  <c r="J94" i="1"/>
  <c r="I94" i="1"/>
  <c r="L94" i="1" s="1"/>
  <c r="K93" i="1"/>
  <c r="J93" i="1"/>
  <c r="I93" i="1"/>
  <c r="L93" i="1" s="1"/>
  <c r="K92" i="1"/>
  <c r="J92" i="1"/>
  <c r="I92" i="1"/>
  <c r="L92" i="1" s="1"/>
  <c r="K91" i="1"/>
  <c r="J91" i="1"/>
  <c r="I91" i="1"/>
  <c r="L91" i="1" s="1"/>
  <c r="K90" i="1"/>
  <c r="J90" i="1"/>
  <c r="I90" i="1"/>
  <c r="L90" i="1" s="1"/>
  <c r="K89" i="1"/>
  <c r="J89" i="1"/>
  <c r="I89" i="1"/>
  <c r="L89" i="1" s="1"/>
  <c r="K88" i="1"/>
  <c r="J88" i="1"/>
  <c r="I88" i="1"/>
  <c r="L88" i="1" s="1"/>
  <c r="K87" i="1"/>
  <c r="J87" i="1"/>
  <c r="I87" i="1"/>
  <c r="L87" i="1" s="1"/>
  <c r="K86" i="1"/>
  <c r="J86" i="1"/>
  <c r="I86" i="1"/>
  <c r="L86" i="1" s="1"/>
  <c r="K85" i="1"/>
  <c r="J85" i="1"/>
  <c r="I85" i="1"/>
  <c r="L85" i="1" s="1"/>
  <c r="K84" i="1"/>
  <c r="J84" i="1"/>
  <c r="I84" i="1"/>
  <c r="L84" i="1" s="1"/>
  <c r="K83" i="1"/>
  <c r="J83" i="1"/>
  <c r="I83" i="1"/>
  <c r="L83" i="1" s="1"/>
  <c r="K82" i="1"/>
  <c r="J82" i="1"/>
  <c r="I82" i="1"/>
  <c r="L82" i="1" s="1"/>
  <c r="K81" i="1"/>
  <c r="J81" i="1"/>
  <c r="I81" i="1"/>
  <c r="L81" i="1" s="1"/>
  <c r="K80" i="1"/>
  <c r="J80" i="1"/>
  <c r="I80" i="1"/>
  <c r="L80" i="1" s="1"/>
  <c r="K79" i="1"/>
  <c r="J79" i="1"/>
  <c r="L78" i="1"/>
  <c r="K78" i="1"/>
  <c r="J78" i="1"/>
  <c r="I78" i="1"/>
  <c r="L77" i="1"/>
  <c r="K77" i="1"/>
  <c r="J77" i="1"/>
  <c r="I77" i="1"/>
  <c r="L76" i="1"/>
  <c r="K76" i="1"/>
  <c r="J76" i="1"/>
  <c r="I76" i="1"/>
  <c r="L75" i="1"/>
  <c r="K75" i="1"/>
  <c r="J75" i="1"/>
  <c r="I75" i="1"/>
  <c r="L74" i="1"/>
  <c r="K74" i="1"/>
  <c r="J74" i="1"/>
  <c r="I74" i="1"/>
  <c r="L73" i="1"/>
  <c r="K73" i="1"/>
  <c r="J73" i="1"/>
  <c r="I73" i="1"/>
  <c r="L72" i="1"/>
  <c r="K72" i="1"/>
  <c r="J72" i="1"/>
  <c r="I72" i="1"/>
  <c r="L71" i="1"/>
  <c r="L67" i="1" s="1"/>
  <c r="K71" i="1"/>
  <c r="J71" i="1"/>
  <c r="I71" i="1"/>
  <c r="L70" i="1"/>
  <c r="K70" i="1"/>
  <c r="J70" i="1"/>
  <c r="I70" i="1"/>
  <c r="L69" i="1"/>
  <c r="K69" i="1"/>
  <c r="J69" i="1"/>
  <c r="I69" i="1"/>
  <c r="L68" i="1"/>
  <c r="K68" i="1"/>
  <c r="J68" i="1"/>
  <c r="I68" i="1"/>
  <c r="K67" i="1"/>
  <c r="J67" i="1"/>
  <c r="K66" i="1"/>
  <c r="J66" i="1"/>
  <c r="I66" i="1"/>
  <c r="L66" i="1" s="1"/>
  <c r="K65" i="1"/>
  <c r="J65" i="1"/>
  <c r="I65" i="1"/>
  <c r="L65" i="1" s="1"/>
  <c r="K64" i="1"/>
  <c r="J64" i="1"/>
  <c r="I64" i="1"/>
  <c r="L64" i="1" s="1"/>
  <c r="K63" i="1"/>
  <c r="J63" i="1"/>
  <c r="I63" i="1"/>
  <c r="L63" i="1" s="1"/>
  <c r="K62" i="1"/>
  <c r="J62" i="1"/>
  <c r="I62" i="1"/>
  <c r="L62" i="1" s="1"/>
  <c r="K61" i="1"/>
  <c r="J61" i="1"/>
  <c r="I61" i="1"/>
  <c r="L61" i="1" s="1"/>
  <c r="K60" i="1"/>
  <c r="J60" i="1"/>
  <c r="I60" i="1"/>
  <c r="L60" i="1" s="1"/>
  <c r="K59" i="1"/>
  <c r="J59" i="1"/>
  <c r="I59" i="1"/>
  <c r="L59" i="1" s="1"/>
  <c r="K58" i="1"/>
  <c r="J58" i="1"/>
  <c r="I58" i="1"/>
  <c r="L58" i="1" s="1"/>
  <c r="K57" i="1"/>
  <c r="J57" i="1"/>
  <c r="I57" i="1"/>
  <c r="L57" i="1" s="1"/>
  <c r="K56" i="1"/>
  <c r="J56" i="1"/>
  <c r="I56" i="1"/>
  <c r="L56" i="1" s="1"/>
  <c r="K55" i="1"/>
  <c r="J55" i="1"/>
  <c r="L54" i="1"/>
  <c r="K54" i="1"/>
  <c r="J54" i="1"/>
  <c r="I54" i="1"/>
  <c r="K53" i="1"/>
  <c r="J53" i="1"/>
  <c r="I53" i="1"/>
  <c r="L53" i="1" s="1"/>
  <c r="L52" i="1"/>
  <c r="K52" i="1"/>
  <c r="J52" i="1"/>
  <c r="I52" i="1"/>
  <c r="K51" i="1"/>
  <c r="J51" i="1"/>
  <c r="I51" i="1"/>
  <c r="L51" i="1" s="1"/>
  <c r="L50" i="1"/>
  <c r="K50" i="1"/>
  <c r="J50" i="1"/>
  <c r="I50" i="1"/>
  <c r="K49" i="1"/>
  <c r="J49" i="1"/>
  <c r="I49" i="1"/>
  <c r="L49" i="1" s="1"/>
  <c r="L48" i="1"/>
  <c r="K48" i="1"/>
  <c r="J48" i="1"/>
  <c r="I48" i="1"/>
  <c r="K47" i="1"/>
  <c r="J47" i="1"/>
  <c r="I47" i="1"/>
  <c r="L47" i="1" s="1"/>
  <c r="L46" i="1"/>
  <c r="K46" i="1"/>
  <c r="J46" i="1"/>
  <c r="I46" i="1"/>
  <c r="K45" i="1"/>
  <c r="J45" i="1"/>
  <c r="I45" i="1"/>
  <c r="L45" i="1" s="1"/>
  <c r="L44" i="1"/>
  <c r="K44" i="1"/>
  <c r="J44" i="1"/>
  <c r="I44" i="1"/>
  <c r="K43" i="1"/>
  <c r="J43" i="1"/>
  <c r="I43" i="1"/>
  <c r="L43" i="1" s="1"/>
  <c r="L42" i="1"/>
  <c r="K42" i="1"/>
  <c r="J42" i="1"/>
  <c r="I42" i="1"/>
  <c r="K41" i="1"/>
  <c r="J41" i="1"/>
  <c r="I41" i="1"/>
  <c r="L41" i="1" s="1"/>
  <c r="L40" i="1"/>
  <c r="K40" i="1"/>
  <c r="J40" i="1"/>
  <c r="I40" i="1"/>
  <c r="K39" i="1"/>
  <c r="J39" i="1"/>
  <c r="I39" i="1"/>
  <c r="L39" i="1" s="1"/>
  <c r="L38" i="1"/>
  <c r="K38" i="1"/>
  <c r="J38" i="1"/>
  <c r="I38" i="1"/>
  <c r="K37" i="1"/>
  <c r="J37" i="1"/>
  <c r="I37" i="1"/>
  <c r="L37" i="1" s="1"/>
  <c r="L36" i="1"/>
  <c r="K36" i="1"/>
  <c r="J36" i="1"/>
  <c r="I36" i="1"/>
  <c r="K35" i="1"/>
  <c r="J35" i="1"/>
  <c r="I35" i="1"/>
  <c r="L35" i="1" s="1"/>
  <c r="L34" i="1"/>
  <c r="K34" i="1"/>
  <c r="J34" i="1"/>
  <c r="I34" i="1"/>
  <c r="K33" i="1"/>
  <c r="J33" i="1"/>
  <c r="I33" i="1"/>
  <c r="L33" i="1" s="1"/>
  <c r="L32" i="1"/>
  <c r="K32" i="1"/>
  <c r="J32" i="1"/>
  <c r="I32" i="1"/>
  <c r="K31" i="1"/>
  <c r="J31" i="1"/>
  <c r="I31" i="1"/>
  <c r="L31" i="1" s="1"/>
  <c r="L30" i="1"/>
  <c r="K30" i="1"/>
  <c r="J30" i="1"/>
  <c r="I30" i="1"/>
  <c r="K29" i="1"/>
  <c r="J29" i="1"/>
  <c r="J28" i="1" s="1"/>
  <c r="I29" i="1"/>
  <c r="L29" i="1" s="1"/>
  <c r="K28" i="1"/>
  <c r="K27" i="1"/>
  <c r="J27" i="1"/>
  <c r="I27" i="1"/>
  <c r="L27" i="1" s="1"/>
  <c r="K26" i="1"/>
  <c r="J26" i="1"/>
  <c r="I26" i="1"/>
  <c r="L26" i="1" s="1"/>
  <c r="K25" i="1"/>
  <c r="J25" i="1"/>
  <c r="I25" i="1"/>
  <c r="L25" i="1" s="1"/>
  <c r="K24" i="1"/>
  <c r="J24" i="1"/>
  <c r="I24" i="1"/>
  <c r="L24" i="1" s="1"/>
  <c r="K23" i="1"/>
  <c r="J23" i="1"/>
  <c r="I23" i="1"/>
  <c r="L23" i="1" s="1"/>
  <c r="K22" i="1"/>
  <c r="J22" i="1"/>
  <c r="I22" i="1"/>
  <c r="L22" i="1" s="1"/>
  <c r="K21" i="1"/>
  <c r="J21" i="1"/>
  <c r="I21" i="1"/>
  <c r="L21" i="1" s="1"/>
  <c r="K20" i="1"/>
  <c r="J20" i="1"/>
  <c r="I20" i="1"/>
  <c r="L20" i="1" s="1"/>
  <c r="K19" i="1"/>
  <c r="J19" i="1"/>
  <c r="I19" i="1"/>
  <c r="L19" i="1" s="1"/>
  <c r="K18" i="1"/>
  <c r="J18" i="1"/>
  <c r="L55" i="1" l="1"/>
  <c r="L79" i="1"/>
  <c r="L18" i="1"/>
  <c r="L28" i="1"/>
  <c r="L103" i="1" s="1"/>
</calcChain>
</file>

<file path=xl/sharedStrings.xml><?xml version="1.0" encoding="utf-8"?>
<sst xmlns="http://schemas.openxmlformats.org/spreadsheetml/2006/main" count="432" uniqueCount="293">
  <si>
    <t>ANEXO III</t>
  </si>
  <si>
    <t>MODELO DE PLANILHA DE CUSTO (LICITANTE)</t>
  </si>
  <si>
    <t>PREGÃO ELETRÔNICO Nº 16/2023</t>
  </si>
  <si>
    <t>PROCESSO Nº 21043.000777/2023-42</t>
  </si>
  <si>
    <t xml:space="preserve">Razão Social Licitante: </t>
  </si>
  <si>
    <t>XXXXXXXXXXXXXXXXXXXXXXXXXXXXXXXXXXXXXX</t>
  </si>
  <si>
    <t>Nome Fantasia:</t>
  </si>
  <si>
    <t>XXXXXXXXXXX</t>
  </si>
  <si>
    <t>CNPJ:</t>
  </si>
  <si>
    <t>XXXXXXXXXXXXXXXX</t>
  </si>
  <si>
    <t>Data da Proposta:</t>
  </si>
  <si>
    <t>XX/XX/XXXX</t>
  </si>
  <si>
    <t xml:space="preserve">Validade proposta: </t>
  </si>
  <si>
    <t>XX DIAS</t>
  </si>
  <si>
    <t>Objeto:</t>
  </si>
  <si>
    <t>Contratação de empresa especializada para instalação de sistema de bombeamento e distribuição de água proveniente de poço tubular profundo em proveito do LFDA-SP​</t>
  </si>
  <si>
    <t>Local:</t>
  </si>
  <si>
    <t>Rua Raul Ferrari, S/N - Jardim Santa Marcelina - Campinas/SP - CEP 13100-105</t>
  </si>
  <si>
    <t>Contratante:</t>
  </si>
  <si>
    <t xml:space="preserve"> Laboratório Federal de Defesa Agropecuária – LFDA/SP</t>
  </si>
  <si>
    <t>Tabelas de Referências utilizadas:</t>
  </si>
  <si>
    <t>ITEM</t>
  </si>
  <si>
    <t>CÓDIGO</t>
  </si>
  <si>
    <t>DESCRIÇÃO</t>
  </si>
  <si>
    <t>FONTE</t>
  </si>
  <si>
    <t>UNID</t>
  </si>
  <si>
    <t>QNT</t>
  </si>
  <si>
    <t>PREÇO UNITÁRIO R$</t>
  </si>
  <si>
    <t>PREÇO
TOTAL 
SEM BDI</t>
  </si>
  <si>
    <t>VALOR TOTAL DO BDI</t>
  </si>
  <si>
    <t>PREÇO
TOTAL 
COM BDI</t>
  </si>
  <si>
    <t>SEM BDI</t>
  </si>
  <si>
    <t>BDI</t>
  </si>
  <si>
    <t>COM BDI</t>
  </si>
  <si>
    <t>1</t>
  </si>
  <si>
    <t>SERVIÇOS INICIAIS</t>
  </si>
  <si>
    <t>1.1</t>
  </si>
  <si>
    <t>016500</t>
  </si>
  <si>
    <t>PLACA DE RESPONSABILIDADE TECNICA EM OBRAS</t>
  </si>
  <si>
    <t>DESABILITADA</t>
  </si>
  <si>
    <t>M2</t>
  </si>
  <si>
    <t>1.2</t>
  </si>
  <si>
    <t>012689</t>
  </si>
  <si>
    <t>MOBILIZACAO E DESMOBILIZACAO DE CANTEIRO (CONTAINER)</t>
  </si>
  <si>
    <t>UN</t>
  </si>
  <si>
    <t>1.3</t>
  </si>
  <si>
    <t>00010775</t>
  </si>
  <si>
    <t>LOCACAO DE CONTAINER 2,30 X 6,00 M, ALT. 2,50 M, COM 1 SANITARIO, PARA ESCRITORIO, COMPLETO, SEM DIVISORIAS INTERNAS (NAO INCLUI MOBILIZACAO/DESMOBILIZACAO)</t>
  </si>
  <si>
    <t>SINAPI</t>
  </si>
  <si>
    <t>MES</t>
  </si>
  <si>
    <t>1.4</t>
  </si>
  <si>
    <t>01.28.490</t>
  </si>
  <si>
    <t>TAXA DE MOBILIZAÇÃO E DESMOBILIZAÇÃO DE EQUIPAMENTOS PARA EXECUÇÃO DE BOMBEAMENTO, LIMPEZA, DESENVOLVIMENTO E TESTE DE VAZÃO</t>
  </si>
  <si>
    <t>CDHU</t>
  </si>
  <si>
    <t>TX</t>
  </si>
  <si>
    <t>1.5</t>
  </si>
  <si>
    <t>88267</t>
  </si>
  <si>
    <t>ENCANADOR OU BOMBEIRO HIDRÁULICO COM ENCARGOS COMPLEMENTARES</t>
  </si>
  <si>
    <t>H</t>
  </si>
  <si>
    <t>1.6</t>
  </si>
  <si>
    <t>88277</t>
  </si>
  <si>
    <t>MONTADOR (TUBO AÇO/EQUIPAMENTOS) COM ENCARGOS COMPLEMENTARES</t>
  </si>
  <si>
    <t>1.7</t>
  </si>
  <si>
    <t>88316</t>
  </si>
  <si>
    <t>SERVENTE COM ENCARGOS COMPLEMENTARES</t>
  </si>
  <si>
    <t>1.8</t>
  </si>
  <si>
    <t>01.28.500</t>
  </si>
  <si>
    <t>LIMPEZA E DESENVOLVIMENTO DO POÇO PROFUNDO</t>
  </si>
  <si>
    <t>1.9</t>
  </si>
  <si>
    <t>03.54.05 (I)</t>
  </si>
  <si>
    <t>GEÓLOGO PLENO</t>
  </si>
  <si>
    <t>SIURB</t>
  </si>
  <si>
    <t>2</t>
  </si>
  <si>
    <t>SISTEMA DE BOMBEAMENTO SUBMERSO</t>
  </si>
  <si>
    <t>2.1</t>
  </si>
  <si>
    <t>00007696</t>
  </si>
  <si>
    <t>TUBO ACO GALVANIZADO COM COSTURA, CLASSE MEDIA, DN 2", E = *3,65* MM, PESO *5,10* KG/M (NBR 5580)</t>
  </si>
  <si>
    <t>M</t>
  </si>
  <si>
    <t>2.2</t>
  </si>
  <si>
    <t>00003912</t>
  </si>
  <si>
    <t>LUVA DE FERRO GALVANIZADO, COM ROSCA BSP, DE 2"</t>
  </si>
  <si>
    <t>2.3</t>
  </si>
  <si>
    <t>00009859</t>
  </si>
  <si>
    <t>TUBO PVC ROSCAVEL, 3/4",  AGUA FRIA PREDIAL</t>
  </si>
  <si>
    <t>2.4</t>
  </si>
  <si>
    <t>00003884</t>
  </si>
  <si>
    <t>LUVA PVC, ROSCAVEL, 3/4", AGUA FRIA PREDIAL</t>
  </si>
  <si>
    <t>2.5</t>
  </si>
  <si>
    <t>00001198</t>
  </si>
  <si>
    <t>CAP PVC, ROSCAVEL, 3/4",  PARA AGUA FRIA PREDIAL</t>
  </si>
  <si>
    <t>2.6</t>
  </si>
  <si>
    <t>00000755</t>
  </si>
  <si>
    <t>BOMBA SUBMERSA PARA POCOS TUBULARES PROFUNDOS DIAMETRO DE 6 POLEGADAS, ELETRICA, TRIFASICA, POTENCIA 27,12 HP, 7 ESTAGIOS, BOCAL DE DESCARGA DIAMETRO DE 4 POLEGADAS, HM/Q = 13,9 M / 90 M3/H A 44,0 M / 25,0 M3/H</t>
  </si>
  <si>
    <t>2.7</t>
  </si>
  <si>
    <t>ORÇAMENTO - C1</t>
  </si>
  <si>
    <t>QUADRO DE COMANDO DE 15 A 17 HP, 220V TRIFASICO</t>
  </si>
  <si>
    <t>PRÓPRIA</t>
  </si>
  <si>
    <t>2.8</t>
  </si>
  <si>
    <t>P.17.000.041121</t>
  </si>
  <si>
    <t>DISPOSITIVO SOFT STARTER PARA MOTOR 25 CV, TRIFÁSICO 220 V, REF. SSW070085T5SZ DA WEG OU EQUIVALENTE</t>
  </si>
  <si>
    <t>2.9</t>
  </si>
  <si>
    <t>ORÇAMENTO - C5</t>
  </si>
  <si>
    <t>CABO MULTIPLEXADO ALUM. 50MM</t>
  </si>
  <si>
    <t>2.10</t>
  </si>
  <si>
    <t>38.05.120</t>
  </si>
  <si>
    <t>ELETRODUTO GALVANIZADO A QUENTE CONFORME NBR6323 - 2´ COM ACESSÓRIOS</t>
  </si>
  <si>
    <t>2.11</t>
  </si>
  <si>
    <t>00034618</t>
  </si>
  <si>
    <t>CABO FLEXIVEL PVC 750 V, 3 CONDUTORES DE 1,5 MM2</t>
  </si>
  <si>
    <t>2.12</t>
  </si>
  <si>
    <t>00039263</t>
  </si>
  <si>
    <t>CABO MULTIPOLAR DE COBRE, FLEXIVEL, CLASSE 4 OU 5, ISOLACAO EM HEPR, COBERTURA EM PVC-ST2, ANTICHAMA BWF-B, 0,6/1 KV, 3 CONDUTORES DE 25 MM2 (TIPO CHATO)</t>
  </si>
  <si>
    <t>2.13</t>
  </si>
  <si>
    <t>ORÇAMENTO - C2</t>
  </si>
  <si>
    <t>AUTO TRANSFORMADOR TRIFÁSICO DE 20 KVA DE 220 VCA PARA 440 VCA</t>
  </si>
  <si>
    <t>2.14</t>
  </si>
  <si>
    <t>00002373</t>
  </si>
  <si>
    <t>DISJUNTOR TIPO NEMA, TRIPOLAR 60 ATE 100 A, TENSAO MAXIMA DE 415 V</t>
  </si>
  <si>
    <t>2.15</t>
  </si>
  <si>
    <t>00039799</t>
  </si>
  <si>
    <t>QUADRO DE DISTRIBUICAO, SEM BARRAMENTO, EM PVC, DE SOBREPOR,  PARA 3 DISJUNTORES NEMA OU 4 DISJUNTORES DIN</t>
  </si>
  <si>
    <t>2.16</t>
  </si>
  <si>
    <t>00001564</t>
  </si>
  <si>
    <t>GRAMPO PARALELO METALICO PARA CABO DE 6 A 50 MM2, COM 2 PARAFUSOS</t>
  </si>
  <si>
    <t>2.17</t>
  </si>
  <si>
    <t>00000944</t>
  </si>
  <si>
    <t>FIO DE COBRE, SOLIDO, CLASSE 1, ISOLACAO EM PVC/A, ANTICHAMA BWF-B, 450/750V, SECAO NOMINAL 4 MM2</t>
  </si>
  <si>
    <t>2.18</t>
  </si>
  <si>
    <t>00011002</t>
  </si>
  <si>
    <t>ELETRODO REVESTIDO AWS - E6013, DIAMETRO IGUAL A 2,50 MM</t>
  </si>
  <si>
    <t>KG</t>
  </si>
  <si>
    <t>2.19</t>
  </si>
  <si>
    <t>00007588</t>
  </si>
  <si>
    <t>AUTOMATICO DE BOIA SUPERIOR / INFERIOR, *15* A / 250 V</t>
  </si>
  <si>
    <t>2.20</t>
  </si>
  <si>
    <t>01.28.590</t>
  </si>
  <si>
    <t>LACRE DO POÇO PROFUNDO (TAMPA)</t>
  </si>
  <si>
    <t>2.21</t>
  </si>
  <si>
    <t>00002436</t>
  </si>
  <si>
    <t>ELETRICISTA</t>
  </si>
  <si>
    <t>2.22</t>
  </si>
  <si>
    <t>37.25.090</t>
  </si>
  <si>
    <t>DISJUNTOR EM CAIXA MOLDADA TRIPOLAR, TÉRMICO E MAGNÉTICO FIXOS, TENSÃO DE ISOLAMENTO 480/690V, DE 10A A 60A</t>
  </si>
  <si>
    <t>2.23</t>
  </si>
  <si>
    <t>09.80.23 (E)</t>
  </si>
  <si>
    <t>TERMINAL OU CONECTOR DE PRESSÃO - PARA CABO 50MM2</t>
  </si>
  <si>
    <t>2.24</t>
  </si>
  <si>
    <t>09.80.011</t>
  </si>
  <si>
    <t>ISOLADOR TIPO PINO PARA 15 KV, INCLUSIVE PINO, INSTALADO EM POSTE</t>
  </si>
  <si>
    <t>FDE</t>
  </si>
  <si>
    <t>2.25</t>
  </si>
  <si>
    <t>00039133</t>
  </si>
  <si>
    <t>ABRACADEIRA EM ACO PARA AMARRACAO DE ELETRODUTOS, TIPO D, COM 2 1/2" E CUNHA DE FIXACAO</t>
  </si>
  <si>
    <t>2.26</t>
  </si>
  <si>
    <t>40.12.200</t>
  </si>
  <si>
    <t>CHAVE COMUTADORA/SELETORA COM 1 POLO E 2 POSIÇÕES PARA 25 A</t>
  </si>
  <si>
    <t>3</t>
  </si>
  <si>
    <t>CAVALETE DE MEDIÇÃO DO POÇO SEMI ARTESIANO</t>
  </si>
  <si>
    <t>3.1</t>
  </si>
  <si>
    <t>00001798</t>
  </si>
  <si>
    <t>CURVA 90 GRAUS DE FERRO GALVANIZADO, COM ROSCA BSP MACHO, DE 2"</t>
  </si>
  <si>
    <t>3.2</t>
  </si>
  <si>
    <t>47.01.060</t>
  </si>
  <si>
    <t>REGISTRO DE GAVETA EM LATÃO FUNDIDO SEM ACABAMENTO, DN= 2´</t>
  </si>
  <si>
    <t>3.3</t>
  </si>
  <si>
    <t>00004181</t>
  </si>
  <si>
    <t>NIPLE DE FERRO GALVANIZADO, COM ROSCA BSP, DE 2"</t>
  </si>
  <si>
    <t>3.4</t>
  </si>
  <si>
    <t>99623</t>
  </si>
  <si>
    <t>VÁLVULA DE RETENÇÃO HORIZONTAL, DE BRONZE, ROSCÁVEL, 2"  - FORNECIMENTO E INSTALAÇÃO. AF_08/2021</t>
  </si>
  <si>
    <t>3.5</t>
  </si>
  <si>
    <t>92889</t>
  </si>
  <si>
    <t>UNIÃO, EM FERRO GALVANIZADO, DN 50 (2"), CONEXÃO ROSQUEADA, INSTALADO EM PRUMADAS - FORNECIMENTO E INSTALAÇÃO. AF_10/2020</t>
  </si>
  <si>
    <t>3.6</t>
  </si>
  <si>
    <t>00012768</t>
  </si>
  <si>
    <t>HIDROMETRO MULTIJATO / MEDIDOR DE AGUA, DN 2", VAZAO MAXIMA DE 30 M3/H, PARA AGUA POTAVEL FRIA, RELOJOARIA PLANA, CLASSE B, HORIZONTAL (SEM CONEXOES)</t>
  </si>
  <si>
    <t>3.7</t>
  </si>
  <si>
    <t>00006298</t>
  </si>
  <si>
    <t>TE DE FERRO GALVANIZADO, DE 2"</t>
  </si>
  <si>
    <t>3.8</t>
  </si>
  <si>
    <t>00011747</t>
  </si>
  <si>
    <t>VALVULA DE ESFERA BRUTA EM BRONZE, BITOLA 2 " (REF 1552-B)</t>
  </si>
  <si>
    <t>3.9</t>
  </si>
  <si>
    <t>00000765</t>
  </si>
  <si>
    <t>BUCHA DE REDUCAO DE FERRO GALVANIZADO, COM ROSCA BSP, DE 1" X 3/4"</t>
  </si>
  <si>
    <t>3.10</t>
  </si>
  <si>
    <t>44.03.400</t>
  </si>
  <si>
    <t>TORNEIRA CURTA COM ROSCA PARA USO GERAL, EM LATÃO FUNDIDO CROMADO, DN= 3/4´</t>
  </si>
  <si>
    <t>3.11</t>
  </si>
  <si>
    <t>00000771</t>
  </si>
  <si>
    <t>BUCHA DE REDUCAO DE FERRO GALVANIZADO, COM ROSCA BSP, DE 2" X 1"</t>
  </si>
  <si>
    <t>4</t>
  </si>
  <si>
    <t>TUBULAÇÃO DE RECALQUE, ELETRODUTOS E ABRIGO DO QUADRO DE COMANDO</t>
  </si>
  <si>
    <t>4.1</t>
  </si>
  <si>
    <t>102327</t>
  </si>
  <si>
    <t>ESCAVAÇÃO MECANIZADA DE VALA COM PROF. ATÉ 1,5 M (MÉDIA MONTANTE E JUSANTE/UMA COMPOSIÇÃO POR TRECHO), RETROESCAV. (0,26 M3 ), LARG. DE 0,8 M A 1,5 M, EM SOLO DE 2A CATEGORIA, EM LOCAIS COM BAIXO NÍVEL DE INTERFERÊNCIA. AF_02/2021</t>
  </si>
  <si>
    <t>M3</t>
  </si>
  <si>
    <t>4.2</t>
  </si>
  <si>
    <t>94315</t>
  </si>
  <si>
    <t>ATERRO MECANIZADO DE VALA COM RETROESCAVADEIRA (CAPACIDADE DA CAÇAMBA DA RETRO: 0,26 M³ / POTÊNCIA: 88 HP), LARGURA ATÉ 0,8 M, PROFUNDIDADE ATÉ 1,5 M, COM SOLO ARGILO-ARENOSO. AF_05/2016</t>
  </si>
  <si>
    <t>4.3</t>
  </si>
  <si>
    <t>00036375</t>
  </si>
  <si>
    <t>TUBO PVC PBA JEI, CLASSE 15, DN 50 MM, PARA REDE DE AGUA (NBR 5647)</t>
  </si>
  <si>
    <t>4.4</t>
  </si>
  <si>
    <t>00001845</t>
  </si>
  <si>
    <t>CURVA PVC PBA, JE, PB, 90 GRAUS, DN 50 / DE 60 MM, PARA REDE AGUA (NBR 10351)</t>
  </si>
  <si>
    <t>4.5</t>
  </si>
  <si>
    <t>97668</t>
  </si>
  <si>
    <t>ELETRODUTO FLEXÍVEL CORRUGADO, PEAD, DN 63 (2"), PARA REDE ENTERRADA DE DISTRIBUIÇÃO DE ENERGIA ELÉTRICA - FORNECIMENTO E INSTALAÇÃO. AF_12/2021</t>
  </si>
  <si>
    <t>4.6</t>
  </si>
  <si>
    <t>91836</t>
  </si>
  <si>
    <t>ELETRODUTO FLEXÍVEL CORRUGADO, PVC, DN 32 MM (1"), PARA CIRCUITOS TERMINAIS, INSTALADO EM FORRO - FORNECIMENTO E INSTALAÇÃO. AF_03/2023</t>
  </si>
  <si>
    <t>4.7</t>
  </si>
  <si>
    <t>00002631</t>
  </si>
  <si>
    <t>CURVA 90 GRAUS, PARA ELETRODUTO, EM ACO GALVANIZADO ELETROLITICO, DIAMETRO DE 50 MM (2")</t>
  </si>
  <si>
    <t>4.8</t>
  </si>
  <si>
    <t>38.04.120</t>
  </si>
  <si>
    <t>ELETRODUTO GALVANIZADO CONFORME NBR13057 -  2´ COM ACESSÓRIOS</t>
  </si>
  <si>
    <t>4.9</t>
  </si>
  <si>
    <t>00002630</t>
  </si>
  <si>
    <t>CURVA 135 GRAUS, PARA ELETRODUTO, EM ACO GALVANIZADO ELETROLITICO, DIAMETRO DE 50 MM (2")</t>
  </si>
  <si>
    <t>4.10</t>
  </si>
  <si>
    <t>00000344</t>
  </si>
  <si>
    <t>ARAME GALVANIZADO 16 BWG, D = 1,65MM (0,0166 KG/M)</t>
  </si>
  <si>
    <t>4.11</t>
  </si>
  <si>
    <t>00000048</t>
  </si>
  <si>
    <t>ADAPTADOR, PVC PBA, BOLSA/ROSCA, JE, DN 50 / DE 60 MM</t>
  </si>
  <si>
    <t>5</t>
  </si>
  <si>
    <t>ABRIGO PARA QUADRO DE COMANDO DA BOMBA DE CLORO - VIDE PROJETO</t>
  </si>
  <si>
    <t>5.1</t>
  </si>
  <si>
    <t>5.2</t>
  </si>
  <si>
    <t>100899</t>
  </si>
  <si>
    <t>ESTACA ESCAVADA MECANICAMENTE, SEM FLUIDO ESTABILIZANTE, COM 25CM DE DIÂMETRO, CONCRETO LANÇADO MANUALMENTE (EXCLUSIVE MOBILIZAÇÃO E DESMOBILIZAÇÃO). AF_01/2020_PA</t>
  </si>
  <si>
    <t>5.3</t>
  </si>
  <si>
    <t>96530</t>
  </si>
  <si>
    <t>FABRICAÇÃO, MONTAGEM E DESMONTAGEM DE FÔRMA PARA VIGA BALDRAME, EM MADEIRA SERRADA, E=25 MM, 1 UTILIZAÇÃO. AF_06/2017</t>
  </si>
  <si>
    <t>5.4</t>
  </si>
  <si>
    <t>92264</t>
  </si>
  <si>
    <t>FABRICAÇÃO DE FÔRMA PARA PILARES E ESTRUTURAS SIMILARES, EM CHAPA DE MADEIRA COMPENSADA PLASTIFICADA, E = 18 MM. AF_09/2020</t>
  </si>
  <si>
    <t>5.5</t>
  </si>
  <si>
    <t>104110</t>
  </si>
  <si>
    <t>ARMAÇÃO DE PILAR OU VIGA DE ESTRUTURA DE CONCRETO ARMADO EMBUTIDA EM ALVENARIA DE VEDAÇÃO UTILIZANDO AÇO CA-50 DE 6,3 MM - MONTAGEM. AF_06/2022</t>
  </si>
  <si>
    <t>5.6</t>
  </si>
  <si>
    <t>103669</t>
  </si>
  <si>
    <t>CONCRETAGEM DE PILARES, FCK = 25 MPA,  COM USO DE BALDES - LANÇAMENTO, ADENSAMENTO E ACABAMENTO. AF_02/2022</t>
  </si>
  <si>
    <t>5.7</t>
  </si>
  <si>
    <t>103674</t>
  </si>
  <si>
    <t>CONCRETAGEM DE VIGAS E LAJES, FCK=25 MPA, PARA LAJES PREMOLDADAS COM USO DE BOMBA - LANÇAMENTO, ADENSAMENTO E ACABAMENTO. AF_02/2022_PS</t>
  </si>
  <si>
    <t>5.8</t>
  </si>
  <si>
    <t>101964</t>
  </si>
  <si>
    <t>LAJE PRÉ-MOLDADA UNIDIRECIONAL, BIAPOIADA, PARA FORRO, ENCHIMENTO EM CERÂMICA, VIGOTA CONVENCIONAL, ALTURA TOTAL DA LAJE (ENCHIMENTO+CAPA) = (8+3). AF_11/2020_PA</t>
  </si>
  <si>
    <t>5.9</t>
  </si>
  <si>
    <t>103324</t>
  </si>
  <si>
    <t>ALVENARIA DE VEDAÇÃO DE BLOCOS CERÂMICOS FURADOS NA VERTICAL DE 14X19X39 CM (ESPESSURA 14 CM) E ARGAMASSA DE ASSENTAMENTO COM PREPARO EM BETONEIRA. AF_12/2021</t>
  </si>
  <si>
    <t>5.10</t>
  </si>
  <si>
    <t>87894</t>
  </si>
  <si>
    <t>CHAPISCO APLICADO EM ALVENARIA (SEM PRESENÇA DE VÃOS) E ESTRUTURAS DE CONCRETO DE FACHADA, COM COLHER DE PEDREIRO.  ARGAMASSA TRAÇO 1:3 COM PREPARO EM BETONEIRA 400L. AF_10/2022</t>
  </si>
  <si>
    <t>5.11</t>
  </si>
  <si>
    <t>87775</t>
  </si>
  <si>
    <t>EMBOÇO OU MASSA ÚNICA EM ARGAMASSA TRAÇO 1:2:8, PREPARO MECÂNICO COM BETONEIRA 400 L, APLICADA MANUALMENTE EM PANOS DE FACHADA COM PRESENÇA DE VÃOS, ESPESSURA DE 25 MM. AF_08/2022</t>
  </si>
  <si>
    <t>5.12</t>
  </si>
  <si>
    <t>88489</t>
  </si>
  <si>
    <t>PINTURA LÁTEX ACRÍLICA PREMIUM, APLICAÇÃO MANUAL EM PAREDES, DUAS DEMÃOS. AF_04/2023</t>
  </si>
  <si>
    <t>5.13</t>
  </si>
  <si>
    <t>24.02.070</t>
  </si>
  <si>
    <t>PORTA DE FERRO DE ABRIR TIPO VENEZIANA, LINHA COMERCIAL</t>
  </si>
  <si>
    <t>5.14</t>
  </si>
  <si>
    <t>43.10.050</t>
  </si>
  <si>
    <t>CONJUNTO MOTOR-BOMBA (CENTRÍFUGA) 10 CV, MONOESTÁGIO, HMAN= 24 A 36 MCA, Q= 53 A 45 M³/H</t>
  </si>
  <si>
    <t>5.15</t>
  </si>
  <si>
    <t>ORÇAMENTO - C3</t>
  </si>
  <si>
    <t>BOMBA DOSADORA DE CLORO COM VAZÃO DE 2,5 A 7 LITROS / HORA COM PRESSÃO DE 8 A 20 BAR, ALIMENTAÇÃO 127/220 VCA</t>
  </si>
  <si>
    <t>5.16</t>
  </si>
  <si>
    <t>ORÇAMENTO - C4</t>
  </si>
  <si>
    <t>TANQUE CILINDRICO VERTICAL EM POLIETILENO, COM CAPACIDADE DE 60 LITROS = NORMA DIN 7728</t>
  </si>
  <si>
    <t>6</t>
  </si>
  <si>
    <t>MODIFICAÇÃO DO PONTO DE COLETA DE ÁGUA</t>
  </si>
  <si>
    <t>6.1</t>
  </si>
  <si>
    <t>057408</t>
  </si>
  <si>
    <t>REGISTRO GAVETA OVAL VOLANTE E FLANGE DN 250 PN25</t>
  </si>
  <si>
    <t>7</t>
  </si>
  <si>
    <t>ENTREGA DE TODA A DOCUMENTAÇÃO PERTINENTE E APROVAÇÃO NA CONCESSIONÁRIA</t>
  </si>
  <si>
    <t>7.1</t>
  </si>
  <si>
    <t>A.13.000.020661</t>
  </si>
  <si>
    <t>ANÁLISE FÍSICO-QUÍMICA E BACTERIOLÓGICA DA ÁGUA PARA POÇO PROFUNDO, CONFORME PORTARIA 2914/2011, ANEXOS I, VII E X DO MINISTÉRIO DA SAÚDE</t>
  </si>
  <si>
    <t>CJ</t>
  </si>
  <si>
    <t>7.2</t>
  </si>
  <si>
    <t>01.28.610</t>
  </si>
  <si>
    <t>OUTORGA DE DIREITO DE USO PARA POÇO PROFUNDO</t>
  </si>
  <si>
    <t>VALOR DO ORÇAMENTO</t>
  </si>
  <si>
    <t>VALOR BDI TOTAL:</t>
  </si>
  <si>
    <t>VALOR TOTAL:</t>
  </si>
  <si>
    <t>OBSERVAÇÕES: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</si>
</sst>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Calibri"/>
      <scheme val="minor"/>
    </font>
    <font>
      <b/>
      <sz val="11"/>
      <color theme="1"/>
      <name val="Arial"/>
    </font>
    <font>
      <b/>
      <sz val="10"/>
      <color theme="1"/>
      <name val="Arial"/>
    </font>
    <font>
      <b/>
      <sz val="9"/>
      <color theme="1"/>
      <name val="Arial"/>
    </font>
    <font>
      <sz val="9"/>
      <color rgb="FF000000"/>
      <name val="Arial"/>
    </font>
    <font>
      <sz val="9"/>
      <color theme="1"/>
      <name val="Arial"/>
    </font>
    <font>
      <sz val="11"/>
      <name val="Calibri"/>
    </font>
    <font>
      <sz val="11"/>
      <color theme="1"/>
      <name val="Calibri"/>
    </font>
    <font>
      <b/>
      <sz val="8"/>
      <color rgb="FF000000"/>
      <name val="Arial"/>
    </font>
    <font>
      <sz val="8"/>
      <color rgb="FF000000"/>
      <name val="Arial"/>
    </font>
    <font>
      <sz val="8"/>
      <color theme="1"/>
      <name val="Calibri"/>
    </font>
    <font>
      <b/>
      <sz val="9"/>
      <color rgb="FF000000"/>
      <name val="Arial"/>
    </font>
    <font>
      <b/>
      <sz val="8"/>
      <color theme="1"/>
      <name val="Arial"/>
    </font>
    <font>
      <sz val="8"/>
      <color rgb="FF000000"/>
      <name val="Sansserif"/>
    </font>
    <font>
      <b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8">
    <xf numFmtId="0" fontId="0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5" fillId="0" borderId="0" xfId="0" applyFont="1"/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horizontal="left" vertical="center"/>
    </xf>
    <xf numFmtId="0" fontId="5" fillId="0" borderId="6" xfId="0" applyFont="1" applyBorder="1" applyAlignment="1">
      <alignment vertical="center" wrapText="1"/>
    </xf>
    <xf numFmtId="14" fontId="3" fillId="0" borderId="0" xfId="0" applyNumberFormat="1" applyFont="1" applyAlignment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wrapText="1"/>
    </xf>
    <xf numFmtId="4" fontId="11" fillId="0" borderId="1" xfId="0" applyNumberFormat="1" applyFont="1" applyBorder="1" applyAlignment="1">
      <alignment horizontal="right" vertical="center" wrapText="1"/>
    </xf>
    <xf numFmtId="4" fontId="12" fillId="4" borderId="1" xfId="0" applyNumberFormat="1" applyFont="1" applyFill="1" applyBorder="1" applyAlignment="1">
      <alignment horizontal="right" vertical="center" wrapText="1"/>
    </xf>
    <xf numFmtId="4" fontId="11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4" fontId="8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2" xfId="0" applyFont="1" applyBorder="1"/>
    <xf numFmtId="0" fontId="3" fillId="2" borderId="3" xfId="0" applyFont="1" applyFill="1" applyBorder="1" applyAlignment="1">
      <alignment horizontal="center" vertical="center"/>
    </xf>
    <xf numFmtId="0" fontId="6" fillId="0" borderId="4" xfId="0" applyFont="1" applyBorder="1"/>
    <xf numFmtId="0" fontId="6" fillId="0" borderId="5" xfId="0" applyFont="1" applyBorder="1"/>
    <xf numFmtId="0" fontId="5" fillId="0" borderId="3" xfId="0" applyFont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6" fillId="0" borderId="8" xfId="0" applyFont="1" applyBorder="1"/>
    <xf numFmtId="0" fontId="6" fillId="0" borderId="9" xfId="0" applyFont="1" applyBorder="1"/>
    <xf numFmtId="0" fontId="7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8" fillId="3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3" borderId="3" xfId="0" applyFont="1" applyFill="1" applyBorder="1" applyAlignment="1">
      <alignment horizontal="right" vertical="center" wrapText="1"/>
    </xf>
    <xf numFmtId="0" fontId="13" fillId="2" borderId="3" xfId="0" applyFont="1" applyFill="1" applyBorder="1" applyAlignment="1">
      <alignment horizontal="left" vertical="top" wrapText="1"/>
    </xf>
    <xf numFmtId="4" fontId="9" fillId="0" borderId="3" xfId="0" applyNumberFormat="1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1001"/>
  <sheetViews>
    <sheetView tabSelected="1" zoomScaleNormal="100" workbookViewId="0">
      <selection activeCell="O14" sqref="O14"/>
    </sheetView>
  </sheetViews>
  <sheetFormatPr defaultColWidth="14.42578125" defaultRowHeight="15" customHeight="1"/>
  <cols>
    <col min="1" max="1" width="7.42578125" customWidth="1"/>
    <col min="2" max="2" width="12" customWidth="1"/>
    <col min="3" max="3" width="38.140625" customWidth="1"/>
    <col min="4" max="4" width="11.85546875" customWidth="1"/>
    <col min="5" max="5" width="7.42578125" customWidth="1"/>
    <col min="6" max="6" width="8.28515625" customWidth="1"/>
    <col min="7" max="12" width="10" customWidth="1"/>
    <col min="13" max="28" width="8.7109375" customWidth="1"/>
  </cols>
  <sheetData>
    <row r="1" spans="1:12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>
      <c r="A2" s="25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>
      <c r="A3" s="2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>
      <c r="A4" s="26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>
      <c r="A5" s="27" t="s">
        <v>3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>
      <c r="A6" s="1"/>
    </row>
    <row r="7" spans="1:12">
      <c r="A7" s="2"/>
      <c r="B7" s="2"/>
      <c r="C7" s="2"/>
      <c r="D7" s="2"/>
      <c r="E7" s="2"/>
      <c r="F7" s="2"/>
      <c r="G7" s="2"/>
      <c r="H7" s="2"/>
      <c r="I7" s="2"/>
      <c r="J7" s="3"/>
      <c r="K7" s="3"/>
      <c r="L7" s="3"/>
    </row>
    <row r="8" spans="1:12" ht="15" customHeight="1">
      <c r="A8" s="28" t="s">
        <v>4</v>
      </c>
      <c r="B8" s="24"/>
      <c r="C8" s="4" t="s">
        <v>5</v>
      </c>
      <c r="D8" s="5"/>
      <c r="E8" s="6"/>
      <c r="F8" s="28" t="s">
        <v>6</v>
      </c>
      <c r="G8" s="29"/>
      <c r="H8" s="30" t="s">
        <v>7</v>
      </c>
      <c r="I8" s="31"/>
      <c r="J8" s="31"/>
      <c r="K8" s="31"/>
      <c r="L8" s="32"/>
    </row>
    <row r="9" spans="1:12" ht="15" customHeight="1">
      <c r="A9" s="38" t="s">
        <v>8</v>
      </c>
      <c r="B9" s="24"/>
      <c r="C9" s="7" t="s">
        <v>9</v>
      </c>
      <c r="D9" s="3"/>
      <c r="E9" s="2"/>
      <c r="F9" s="2"/>
      <c r="G9" s="2"/>
      <c r="H9" s="2"/>
      <c r="I9" s="2"/>
      <c r="J9" s="3"/>
      <c r="K9" s="3"/>
      <c r="L9" s="3"/>
    </row>
    <row r="10" spans="1:12" ht="15" customHeight="1">
      <c r="A10" s="28" t="s">
        <v>10</v>
      </c>
      <c r="B10" s="24"/>
      <c r="C10" s="8" t="s">
        <v>11</v>
      </c>
      <c r="D10" s="3"/>
      <c r="E10" s="6"/>
      <c r="F10" s="28" t="s">
        <v>12</v>
      </c>
      <c r="G10" s="29"/>
      <c r="H10" s="30" t="s">
        <v>13</v>
      </c>
      <c r="I10" s="31"/>
      <c r="J10" s="31"/>
      <c r="K10" s="31"/>
      <c r="L10" s="32"/>
    </row>
    <row r="11" spans="1:12" ht="15" customHeight="1">
      <c r="A11" s="28"/>
      <c r="B11" s="24"/>
      <c r="C11" s="24"/>
      <c r="D11" s="24"/>
      <c r="E11" s="24"/>
      <c r="F11" s="24"/>
      <c r="G11" s="24"/>
      <c r="H11" s="24"/>
      <c r="I11" s="24"/>
      <c r="J11" s="3"/>
      <c r="K11" s="3"/>
      <c r="L11" s="3"/>
    </row>
    <row r="12" spans="1:12">
      <c r="A12" s="28" t="s">
        <v>14</v>
      </c>
      <c r="B12" s="24"/>
      <c r="C12" s="33" t="s">
        <v>15</v>
      </c>
      <c r="D12" s="31"/>
      <c r="E12" s="31"/>
      <c r="F12" s="31"/>
      <c r="G12" s="31"/>
      <c r="H12" s="31"/>
      <c r="I12" s="31"/>
      <c r="J12" s="31"/>
      <c r="K12" s="31"/>
      <c r="L12" s="32"/>
    </row>
    <row r="13" spans="1:12">
      <c r="A13" s="38" t="s">
        <v>16</v>
      </c>
      <c r="B13" s="24"/>
      <c r="C13" s="33" t="s">
        <v>17</v>
      </c>
      <c r="D13" s="31"/>
      <c r="E13" s="31"/>
      <c r="F13" s="31"/>
      <c r="G13" s="31"/>
      <c r="H13" s="31"/>
      <c r="I13" s="31"/>
      <c r="J13" s="31"/>
      <c r="K13" s="31"/>
      <c r="L13" s="32"/>
    </row>
    <row r="14" spans="1:12">
      <c r="A14" s="38" t="s">
        <v>18</v>
      </c>
      <c r="B14" s="24"/>
      <c r="C14" s="9" t="s">
        <v>19</v>
      </c>
      <c r="D14" s="10"/>
      <c r="E14" s="28" t="s">
        <v>20</v>
      </c>
      <c r="F14" s="24"/>
      <c r="G14" s="24"/>
      <c r="H14" s="24"/>
      <c r="I14" s="34"/>
      <c r="J14" s="35"/>
      <c r="K14" s="35"/>
      <c r="L14" s="36"/>
    </row>
    <row r="15" spans="1:12">
      <c r="A15" s="37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</row>
    <row r="16" spans="1:12" ht="18" customHeight="1">
      <c r="A16" s="39" t="s">
        <v>21</v>
      </c>
      <c r="B16" s="39" t="s">
        <v>22</v>
      </c>
      <c r="C16" s="39" t="s">
        <v>23</v>
      </c>
      <c r="D16" s="39" t="s">
        <v>24</v>
      </c>
      <c r="E16" s="39" t="s">
        <v>25</v>
      </c>
      <c r="F16" s="39" t="s">
        <v>26</v>
      </c>
      <c r="G16" s="41" t="s">
        <v>27</v>
      </c>
      <c r="H16" s="31"/>
      <c r="I16" s="32"/>
      <c r="J16" s="39" t="s">
        <v>28</v>
      </c>
      <c r="K16" s="39" t="s">
        <v>29</v>
      </c>
      <c r="L16" s="39" t="s">
        <v>30</v>
      </c>
    </row>
    <row r="17" spans="1:12" ht="18.75" customHeight="1">
      <c r="A17" s="40"/>
      <c r="B17" s="40"/>
      <c r="C17" s="40"/>
      <c r="D17" s="40"/>
      <c r="E17" s="40"/>
      <c r="F17" s="40"/>
      <c r="G17" s="11" t="s">
        <v>31</v>
      </c>
      <c r="H17" s="11" t="s">
        <v>32</v>
      </c>
      <c r="I17" s="11" t="s">
        <v>33</v>
      </c>
      <c r="J17" s="40"/>
      <c r="K17" s="40"/>
      <c r="L17" s="40"/>
    </row>
    <row r="18" spans="1:12" ht="19.5" customHeight="1">
      <c r="A18" s="12" t="s">
        <v>34</v>
      </c>
      <c r="B18" s="42" t="s">
        <v>35</v>
      </c>
      <c r="C18" s="31"/>
      <c r="D18" s="31"/>
      <c r="E18" s="31"/>
      <c r="F18" s="31"/>
      <c r="G18" s="31"/>
      <c r="H18" s="31"/>
      <c r="I18" s="32"/>
      <c r="J18" s="47">
        <f t="shared" ref="J18:L18" si="0">SUM(J19:J27)</f>
        <v>0</v>
      </c>
      <c r="K18" s="47">
        <f t="shared" si="0"/>
        <v>0</v>
      </c>
      <c r="L18" s="47">
        <f t="shared" si="0"/>
        <v>0</v>
      </c>
    </row>
    <row r="19" spans="1:12" ht="22.5">
      <c r="A19" s="13" t="s">
        <v>36</v>
      </c>
      <c r="B19" s="14" t="s">
        <v>37</v>
      </c>
      <c r="C19" s="13" t="s">
        <v>38</v>
      </c>
      <c r="D19" s="14" t="s">
        <v>39</v>
      </c>
      <c r="E19" s="14" t="s">
        <v>40</v>
      </c>
      <c r="F19" s="15">
        <v>1</v>
      </c>
      <c r="G19" s="16"/>
      <c r="H19" s="16"/>
      <c r="I19" s="15">
        <f t="shared" ref="I19:I27" si="1">G19+H19</f>
        <v>0</v>
      </c>
      <c r="J19" s="15">
        <f t="shared" ref="J19:J27" si="2">G19*F19</f>
        <v>0</v>
      </c>
      <c r="K19" s="15">
        <f t="shared" ref="K19:K27" si="3">H19*F19</f>
        <v>0</v>
      </c>
      <c r="L19" s="15">
        <f t="shared" ref="L19:L27" si="4">F19*I19</f>
        <v>0</v>
      </c>
    </row>
    <row r="20" spans="1:12" ht="22.5">
      <c r="A20" s="13" t="s">
        <v>41</v>
      </c>
      <c r="B20" s="14" t="s">
        <v>42</v>
      </c>
      <c r="C20" s="13" t="s">
        <v>43</v>
      </c>
      <c r="D20" s="14" t="s">
        <v>39</v>
      </c>
      <c r="E20" s="14" t="s">
        <v>44</v>
      </c>
      <c r="F20" s="15">
        <v>1</v>
      </c>
      <c r="G20" s="16"/>
      <c r="H20" s="16"/>
      <c r="I20" s="15">
        <f t="shared" si="1"/>
        <v>0</v>
      </c>
      <c r="J20" s="15">
        <f t="shared" si="2"/>
        <v>0</v>
      </c>
      <c r="K20" s="15">
        <f t="shared" si="3"/>
        <v>0</v>
      </c>
      <c r="L20" s="15">
        <f t="shared" si="4"/>
        <v>0</v>
      </c>
    </row>
    <row r="21" spans="1:12" ht="45">
      <c r="A21" s="13" t="s">
        <v>45</v>
      </c>
      <c r="B21" s="14" t="s">
        <v>46</v>
      </c>
      <c r="C21" s="13" t="s">
        <v>47</v>
      </c>
      <c r="D21" s="14" t="s">
        <v>48</v>
      </c>
      <c r="E21" s="14" t="s">
        <v>49</v>
      </c>
      <c r="F21" s="15">
        <v>3</v>
      </c>
      <c r="G21" s="16"/>
      <c r="H21" s="16"/>
      <c r="I21" s="15">
        <f t="shared" si="1"/>
        <v>0</v>
      </c>
      <c r="J21" s="15">
        <f t="shared" si="2"/>
        <v>0</v>
      </c>
      <c r="K21" s="15">
        <f t="shared" si="3"/>
        <v>0</v>
      </c>
      <c r="L21" s="15">
        <f t="shared" si="4"/>
        <v>0</v>
      </c>
    </row>
    <row r="22" spans="1:12" ht="45">
      <c r="A22" s="13" t="s">
        <v>50</v>
      </c>
      <c r="B22" s="14" t="s">
        <v>51</v>
      </c>
      <c r="C22" s="13" t="s">
        <v>52</v>
      </c>
      <c r="D22" s="14" t="s">
        <v>53</v>
      </c>
      <c r="E22" s="14" t="s">
        <v>54</v>
      </c>
      <c r="F22" s="15">
        <v>1</v>
      </c>
      <c r="G22" s="16"/>
      <c r="H22" s="16"/>
      <c r="I22" s="15">
        <f t="shared" si="1"/>
        <v>0</v>
      </c>
      <c r="J22" s="15">
        <f t="shared" si="2"/>
        <v>0</v>
      </c>
      <c r="K22" s="15">
        <f t="shared" si="3"/>
        <v>0</v>
      </c>
      <c r="L22" s="15">
        <f t="shared" si="4"/>
        <v>0</v>
      </c>
    </row>
    <row r="23" spans="1:12" ht="22.5">
      <c r="A23" s="13" t="s">
        <v>55</v>
      </c>
      <c r="B23" s="14" t="s">
        <v>56</v>
      </c>
      <c r="C23" s="13" t="s">
        <v>57</v>
      </c>
      <c r="D23" s="14" t="s">
        <v>48</v>
      </c>
      <c r="E23" s="14" t="s">
        <v>58</v>
      </c>
      <c r="F23" s="15">
        <v>8</v>
      </c>
      <c r="G23" s="16"/>
      <c r="H23" s="16"/>
      <c r="I23" s="15">
        <f t="shared" si="1"/>
        <v>0</v>
      </c>
      <c r="J23" s="15">
        <f t="shared" si="2"/>
        <v>0</v>
      </c>
      <c r="K23" s="15">
        <f t="shared" si="3"/>
        <v>0</v>
      </c>
      <c r="L23" s="15">
        <f t="shared" si="4"/>
        <v>0</v>
      </c>
    </row>
    <row r="24" spans="1:12" ht="22.5">
      <c r="A24" s="13" t="s">
        <v>59</v>
      </c>
      <c r="B24" s="14" t="s">
        <v>60</v>
      </c>
      <c r="C24" s="13" t="s">
        <v>61</v>
      </c>
      <c r="D24" s="14" t="s">
        <v>48</v>
      </c>
      <c r="E24" s="14" t="s">
        <v>58</v>
      </c>
      <c r="F24" s="15">
        <v>8</v>
      </c>
      <c r="G24" s="16"/>
      <c r="H24" s="16"/>
      <c r="I24" s="15">
        <f t="shared" si="1"/>
        <v>0</v>
      </c>
      <c r="J24" s="15">
        <f t="shared" si="2"/>
        <v>0</v>
      </c>
      <c r="K24" s="15">
        <f t="shared" si="3"/>
        <v>0</v>
      </c>
      <c r="L24" s="15">
        <f t="shared" si="4"/>
        <v>0</v>
      </c>
    </row>
    <row r="25" spans="1:12">
      <c r="A25" s="13" t="s">
        <v>62</v>
      </c>
      <c r="B25" s="14" t="s">
        <v>63</v>
      </c>
      <c r="C25" s="13" t="s">
        <v>64</v>
      </c>
      <c r="D25" s="14" t="s">
        <v>48</v>
      </c>
      <c r="E25" s="14" t="s">
        <v>58</v>
      </c>
      <c r="F25" s="15">
        <v>8</v>
      </c>
      <c r="G25" s="16"/>
      <c r="H25" s="16"/>
      <c r="I25" s="15">
        <f t="shared" si="1"/>
        <v>0</v>
      </c>
      <c r="J25" s="15">
        <f t="shared" si="2"/>
        <v>0</v>
      </c>
      <c r="K25" s="15">
        <f t="shared" si="3"/>
        <v>0</v>
      </c>
      <c r="L25" s="15">
        <f t="shared" si="4"/>
        <v>0</v>
      </c>
    </row>
    <row r="26" spans="1:12" ht="22.5">
      <c r="A26" s="13" t="s">
        <v>65</v>
      </c>
      <c r="B26" s="14" t="s">
        <v>66</v>
      </c>
      <c r="C26" s="13" t="s">
        <v>67</v>
      </c>
      <c r="D26" s="14" t="s">
        <v>53</v>
      </c>
      <c r="E26" s="14" t="s">
        <v>58</v>
      </c>
      <c r="F26" s="15">
        <v>40</v>
      </c>
      <c r="G26" s="16"/>
      <c r="H26" s="16"/>
      <c r="I26" s="15">
        <f t="shared" si="1"/>
        <v>0</v>
      </c>
      <c r="J26" s="15">
        <f t="shared" si="2"/>
        <v>0</v>
      </c>
      <c r="K26" s="15">
        <f t="shared" si="3"/>
        <v>0</v>
      </c>
      <c r="L26" s="15">
        <f t="shared" si="4"/>
        <v>0</v>
      </c>
    </row>
    <row r="27" spans="1:12">
      <c r="A27" s="13" t="s">
        <v>68</v>
      </c>
      <c r="B27" s="14" t="s">
        <v>69</v>
      </c>
      <c r="C27" s="13" t="s">
        <v>70</v>
      </c>
      <c r="D27" s="14" t="s">
        <v>71</v>
      </c>
      <c r="E27" s="14" t="s">
        <v>58</v>
      </c>
      <c r="F27" s="15">
        <v>96</v>
      </c>
      <c r="G27" s="16"/>
      <c r="H27" s="16"/>
      <c r="I27" s="15">
        <f t="shared" si="1"/>
        <v>0</v>
      </c>
      <c r="J27" s="15">
        <f t="shared" si="2"/>
        <v>0</v>
      </c>
      <c r="K27" s="15">
        <f t="shared" si="3"/>
        <v>0</v>
      </c>
      <c r="L27" s="15">
        <f t="shared" si="4"/>
        <v>0</v>
      </c>
    </row>
    <row r="28" spans="1:12">
      <c r="A28" s="12" t="s">
        <v>72</v>
      </c>
      <c r="B28" s="42" t="s">
        <v>73</v>
      </c>
      <c r="C28" s="31"/>
      <c r="D28" s="31"/>
      <c r="E28" s="31"/>
      <c r="F28" s="31"/>
      <c r="G28" s="31"/>
      <c r="H28" s="31"/>
      <c r="I28" s="32"/>
      <c r="J28" s="47">
        <f t="shared" ref="J28:L28" si="5">SUM(J29:J54)</f>
        <v>0</v>
      </c>
      <c r="K28" s="47">
        <f t="shared" si="5"/>
        <v>0</v>
      </c>
      <c r="L28" s="47">
        <f t="shared" si="5"/>
        <v>0</v>
      </c>
    </row>
    <row r="29" spans="1:12" ht="33.75">
      <c r="A29" s="13" t="s">
        <v>74</v>
      </c>
      <c r="B29" s="14" t="s">
        <v>75</v>
      </c>
      <c r="C29" s="13" t="s">
        <v>76</v>
      </c>
      <c r="D29" s="14" t="s">
        <v>48</v>
      </c>
      <c r="E29" s="14" t="s">
        <v>77</v>
      </c>
      <c r="F29" s="15">
        <v>300</v>
      </c>
      <c r="G29" s="16"/>
      <c r="H29" s="16"/>
      <c r="I29" s="15">
        <f t="shared" ref="I29:I54" si="6">G29+H29</f>
        <v>0</v>
      </c>
      <c r="J29" s="15">
        <f t="shared" ref="J29:J54" si="7">G29*F29</f>
        <v>0</v>
      </c>
      <c r="K29" s="15">
        <f t="shared" ref="K29:K54" si="8">H29*F29</f>
        <v>0</v>
      </c>
      <c r="L29" s="15">
        <f t="shared" ref="L29:L54" si="9">F29*I29</f>
        <v>0</v>
      </c>
    </row>
    <row r="30" spans="1:12" ht="22.5">
      <c r="A30" s="13" t="s">
        <v>78</v>
      </c>
      <c r="B30" s="14" t="s">
        <v>79</v>
      </c>
      <c r="C30" s="13" t="s">
        <v>80</v>
      </c>
      <c r="D30" s="14" t="s">
        <v>48</v>
      </c>
      <c r="E30" s="14" t="s">
        <v>44</v>
      </c>
      <c r="F30" s="15">
        <v>50</v>
      </c>
      <c r="G30" s="16"/>
      <c r="H30" s="16"/>
      <c r="I30" s="15">
        <f t="shared" si="6"/>
        <v>0</v>
      </c>
      <c r="J30" s="15">
        <f t="shared" si="7"/>
        <v>0</v>
      </c>
      <c r="K30" s="15">
        <f t="shared" si="8"/>
        <v>0</v>
      </c>
      <c r="L30" s="15">
        <f t="shared" si="9"/>
        <v>0</v>
      </c>
    </row>
    <row r="31" spans="1:12">
      <c r="A31" s="13" t="s">
        <v>81</v>
      </c>
      <c r="B31" s="14" t="s">
        <v>82</v>
      </c>
      <c r="C31" s="13" t="s">
        <v>83</v>
      </c>
      <c r="D31" s="14" t="s">
        <v>48</v>
      </c>
      <c r="E31" s="14" t="s">
        <v>77</v>
      </c>
      <c r="F31" s="15">
        <v>300</v>
      </c>
      <c r="G31" s="16"/>
      <c r="H31" s="16"/>
      <c r="I31" s="15">
        <f t="shared" si="6"/>
        <v>0</v>
      </c>
      <c r="J31" s="15">
        <f t="shared" si="7"/>
        <v>0</v>
      </c>
      <c r="K31" s="15">
        <f t="shared" si="8"/>
        <v>0</v>
      </c>
      <c r="L31" s="15">
        <f t="shared" si="9"/>
        <v>0</v>
      </c>
    </row>
    <row r="32" spans="1:12">
      <c r="A32" s="13" t="s">
        <v>84</v>
      </c>
      <c r="B32" s="14" t="s">
        <v>85</v>
      </c>
      <c r="C32" s="13" t="s">
        <v>86</v>
      </c>
      <c r="D32" s="14" t="s">
        <v>48</v>
      </c>
      <c r="E32" s="14" t="s">
        <v>44</v>
      </c>
      <c r="F32" s="15">
        <v>50</v>
      </c>
      <c r="G32" s="16"/>
      <c r="H32" s="16"/>
      <c r="I32" s="15">
        <f t="shared" si="6"/>
        <v>0</v>
      </c>
      <c r="J32" s="15">
        <f t="shared" si="7"/>
        <v>0</v>
      </c>
      <c r="K32" s="15">
        <f t="shared" si="8"/>
        <v>0</v>
      </c>
      <c r="L32" s="15">
        <f t="shared" si="9"/>
        <v>0</v>
      </c>
    </row>
    <row r="33" spans="1:12" ht="22.5">
      <c r="A33" s="13" t="s">
        <v>87</v>
      </c>
      <c r="B33" s="14" t="s">
        <v>88</v>
      </c>
      <c r="C33" s="13" t="s">
        <v>89</v>
      </c>
      <c r="D33" s="14" t="s">
        <v>48</v>
      </c>
      <c r="E33" s="14" t="s">
        <v>44</v>
      </c>
      <c r="F33" s="15">
        <v>1</v>
      </c>
      <c r="G33" s="16"/>
      <c r="H33" s="16"/>
      <c r="I33" s="15">
        <f t="shared" si="6"/>
        <v>0</v>
      </c>
      <c r="J33" s="15">
        <f t="shared" si="7"/>
        <v>0</v>
      </c>
      <c r="K33" s="15">
        <f t="shared" si="8"/>
        <v>0</v>
      </c>
      <c r="L33" s="15">
        <f t="shared" si="9"/>
        <v>0</v>
      </c>
    </row>
    <row r="34" spans="1:12" ht="67.5">
      <c r="A34" s="13" t="s">
        <v>90</v>
      </c>
      <c r="B34" s="14" t="s">
        <v>91</v>
      </c>
      <c r="C34" s="13" t="s">
        <v>92</v>
      </c>
      <c r="D34" s="14" t="s">
        <v>48</v>
      </c>
      <c r="E34" s="14" t="s">
        <v>44</v>
      </c>
      <c r="F34" s="15">
        <v>2</v>
      </c>
      <c r="G34" s="16"/>
      <c r="H34" s="16"/>
      <c r="I34" s="15">
        <f t="shared" si="6"/>
        <v>0</v>
      </c>
      <c r="J34" s="15">
        <f t="shared" si="7"/>
        <v>0</v>
      </c>
      <c r="K34" s="15">
        <f t="shared" si="8"/>
        <v>0</v>
      </c>
      <c r="L34" s="15">
        <f t="shared" si="9"/>
        <v>0</v>
      </c>
    </row>
    <row r="35" spans="1:12" ht="22.5">
      <c r="A35" s="13" t="s">
        <v>93</v>
      </c>
      <c r="B35" s="14" t="s">
        <v>94</v>
      </c>
      <c r="C35" s="13" t="s">
        <v>95</v>
      </c>
      <c r="D35" s="14" t="s">
        <v>96</v>
      </c>
      <c r="E35" s="14" t="s">
        <v>44</v>
      </c>
      <c r="F35" s="15">
        <v>1</v>
      </c>
      <c r="G35" s="16"/>
      <c r="H35" s="16"/>
      <c r="I35" s="15">
        <f t="shared" si="6"/>
        <v>0</v>
      </c>
      <c r="J35" s="15">
        <f t="shared" si="7"/>
        <v>0</v>
      </c>
      <c r="K35" s="15">
        <f t="shared" si="8"/>
        <v>0</v>
      </c>
      <c r="L35" s="15">
        <f t="shared" si="9"/>
        <v>0</v>
      </c>
    </row>
    <row r="36" spans="1:12" ht="33.75">
      <c r="A36" s="13" t="s">
        <v>97</v>
      </c>
      <c r="B36" s="14" t="s">
        <v>98</v>
      </c>
      <c r="C36" s="13" t="s">
        <v>99</v>
      </c>
      <c r="D36" s="14" t="s">
        <v>53</v>
      </c>
      <c r="E36" s="14" t="s">
        <v>44</v>
      </c>
      <c r="F36" s="15">
        <v>1</v>
      </c>
      <c r="G36" s="16"/>
      <c r="H36" s="16"/>
      <c r="I36" s="15">
        <f t="shared" si="6"/>
        <v>0</v>
      </c>
      <c r="J36" s="15">
        <f t="shared" si="7"/>
        <v>0</v>
      </c>
      <c r="K36" s="15">
        <f t="shared" si="8"/>
        <v>0</v>
      </c>
      <c r="L36" s="15">
        <f t="shared" si="9"/>
        <v>0</v>
      </c>
    </row>
    <row r="37" spans="1:12" ht="22.5">
      <c r="A37" s="13" t="s">
        <v>100</v>
      </c>
      <c r="B37" s="14" t="s">
        <v>101</v>
      </c>
      <c r="C37" s="13" t="s">
        <v>102</v>
      </c>
      <c r="D37" s="14" t="s">
        <v>96</v>
      </c>
      <c r="E37" s="14" t="s">
        <v>77</v>
      </c>
      <c r="F37" s="15">
        <v>145</v>
      </c>
      <c r="G37" s="16"/>
      <c r="H37" s="16"/>
      <c r="I37" s="15">
        <f t="shared" si="6"/>
        <v>0</v>
      </c>
      <c r="J37" s="15">
        <f t="shared" si="7"/>
        <v>0</v>
      </c>
      <c r="K37" s="15">
        <f t="shared" si="8"/>
        <v>0</v>
      </c>
      <c r="L37" s="15">
        <f t="shared" si="9"/>
        <v>0</v>
      </c>
    </row>
    <row r="38" spans="1:12" ht="22.5">
      <c r="A38" s="13" t="s">
        <v>103</v>
      </c>
      <c r="B38" s="14" t="s">
        <v>104</v>
      </c>
      <c r="C38" s="13" t="s">
        <v>105</v>
      </c>
      <c r="D38" s="14" t="s">
        <v>53</v>
      </c>
      <c r="E38" s="14" t="s">
        <v>77</v>
      </c>
      <c r="F38" s="15">
        <v>60</v>
      </c>
      <c r="G38" s="16"/>
      <c r="H38" s="16"/>
      <c r="I38" s="15">
        <f t="shared" si="6"/>
        <v>0</v>
      </c>
      <c r="J38" s="15">
        <f t="shared" si="7"/>
        <v>0</v>
      </c>
      <c r="K38" s="15">
        <f t="shared" si="8"/>
        <v>0</v>
      </c>
      <c r="L38" s="15">
        <f t="shared" si="9"/>
        <v>0</v>
      </c>
    </row>
    <row r="39" spans="1:12" ht="22.5">
      <c r="A39" s="13" t="s">
        <v>106</v>
      </c>
      <c r="B39" s="14" t="s">
        <v>107</v>
      </c>
      <c r="C39" s="13" t="s">
        <v>108</v>
      </c>
      <c r="D39" s="14" t="s">
        <v>48</v>
      </c>
      <c r="E39" s="14" t="s">
        <v>77</v>
      </c>
      <c r="F39" s="15">
        <v>340</v>
      </c>
      <c r="G39" s="16"/>
      <c r="H39" s="16"/>
      <c r="I39" s="15">
        <f t="shared" si="6"/>
        <v>0</v>
      </c>
      <c r="J39" s="15">
        <f t="shared" si="7"/>
        <v>0</v>
      </c>
      <c r="K39" s="15">
        <f t="shared" si="8"/>
        <v>0</v>
      </c>
      <c r="L39" s="15">
        <f t="shared" si="9"/>
        <v>0</v>
      </c>
    </row>
    <row r="40" spans="1:12" ht="45">
      <c r="A40" s="13" t="s">
        <v>109</v>
      </c>
      <c r="B40" s="14" t="s">
        <v>110</v>
      </c>
      <c r="C40" s="13" t="s">
        <v>111</v>
      </c>
      <c r="D40" s="14" t="s">
        <v>48</v>
      </c>
      <c r="E40" s="14" t="s">
        <v>77</v>
      </c>
      <c r="F40" s="15">
        <v>340</v>
      </c>
      <c r="G40" s="16"/>
      <c r="H40" s="16"/>
      <c r="I40" s="15">
        <f t="shared" si="6"/>
        <v>0</v>
      </c>
      <c r="J40" s="15">
        <f t="shared" si="7"/>
        <v>0</v>
      </c>
      <c r="K40" s="15">
        <f t="shared" si="8"/>
        <v>0</v>
      </c>
      <c r="L40" s="15">
        <f t="shared" si="9"/>
        <v>0</v>
      </c>
    </row>
    <row r="41" spans="1:12" ht="22.5">
      <c r="A41" s="13" t="s">
        <v>112</v>
      </c>
      <c r="B41" s="14" t="s">
        <v>113</v>
      </c>
      <c r="C41" s="13" t="s">
        <v>114</v>
      </c>
      <c r="D41" s="14" t="s">
        <v>96</v>
      </c>
      <c r="E41" s="14" t="s">
        <v>44</v>
      </c>
      <c r="F41" s="15">
        <v>1</v>
      </c>
      <c r="G41" s="16"/>
      <c r="H41" s="16"/>
      <c r="I41" s="15">
        <f t="shared" si="6"/>
        <v>0</v>
      </c>
      <c r="J41" s="15">
        <f t="shared" si="7"/>
        <v>0</v>
      </c>
      <c r="K41" s="15">
        <f t="shared" si="8"/>
        <v>0</v>
      </c>
      <c r="L41" s="15">
        <f t="shared" si="9"/>
        <v>0</v>
      </c>
    </row>
    <row r="42" spans="1:12" ht="22.5">
      <c r="A42" s="13" t="s">
        <v>115</v>
      </c>
      <c r="B42" s="14" t="s">
        <v>116</v>
      </c>
      <c r="C42" s="13" t="s">
        <v>117</v>
      </c>
      <c r="D42" s="14" t="s">
        <v>48</v>
      </c>
      <c r="E42" s="14" t="s">
        <v>44</v>
      </c>
      <c r="F42" s="15">
        <v>1</v>
      </c>
      <c r="G42" s="16"/>
      <c r="H42" s="16"/>
      <c r="I42" s="15">
        <f t="shared" si="6"/>
        <v>0</v>
      </c>
      <c r="J42" s="15">
        <f t="shared" si="7"/>
        <v>0</v>
      </c>
      <c r="K42" s="15">
        <f t="shared" si="8"/>
        <v>0</v>
      </c>
      <c r="L42" s="15">
        <f t="shared" si="9"/>
        <v>0</v>
      </c>
    </row>
    <row r="43" spans="1:12" ht="33.75">
      <c r="A43" s="13" t="s">
        <v>118</v>
      </c>
      <c r="B43" s="14" t="s">
        <v>119</v>
      </c>
      <c r="C43" s="13" t="s">
        <v>120</v>
      </c>
      <c r="D43" s="14" t="s">
        <v>48</v>
      </c>
      <c r="E43" s="14" t="s">
        <v>44</v>
      </c>
      <c r="F43" s="15">
        <v>1</v>
      </c>
      <c r="G43" s="16"/>
      <c r="H43" s="16"/>
      <c r="I43" s="15">
        <f t="shared" si="6"/>
        <v>0</v>
      </c>
      <c r="J43" s="15">
        <f t="shared" si="7"/>
        <v>0</v>
      </c>
      <c r="K43" s="15">
        <f t="shared" si="8"/>
        <v>0</v>
      </c>
      <c r="L43" s="15">
        <f t="shared" si="9"/>
        <v>0</v>
      </c>
    </row>
    <row r="44" spans="1:12" ht="22.5">
      <c r="A44" s="13" t="s">
        <v>121</v>
      </c>
      <c r="B44" s="14" t="s">
        <v>122</v>
      </c>
      <c r="C44" s="13" t="s">
        <v>123</v>
      </c>
      <c r="D44" s="14" t="s">
        <v>48</v>
      </c>
      <c r="E44" s="14" t="s">
        <v>44</v>
      </c>
      <c r="F44" s="15">
        <v>3</v>
      </c>
      <c r="G44" s="16"/>
      <c r="H44" s="16"/>
      <c r="I44" s="15">
        <f t="shared" si="6"/>
        <v>0</v>
      </c>
      <c r="J44" s="15">
        <f t="shared" si="7"/>
        <v>0</v>
      </c>
      <c r="K44" s="15">
        <f t="shared" si="8"/>
        <v>0</v>
      </c>
      <c r="L44" s="15">
        <f t="shared" si="9"/>
        <v>0</v>
      </c>
    </row>
    <row r="45" spans="1:12" ht="33.75">
      <c r="A45" s="13" t="s">
        <v>124</v>
      </c>
      <c r="B45" s="14" t="s">
        <v>125</v>
      </c>
      <c r="C45" s="13" t="s">
        <v>126</v>
      </c>
      <c r="D45" s="14" t="s">
        <v>48</v>
      </c>
      <c r="E45" s="14" t="s">
        <v>77</v>
      </c>
      <c r="F45" s="15">
        <v>300</v>
      </c>
      <c r="G45" s="16"/>
      <c r="H45" s="16"/>
      <c r="I45" s="15">
        <f t="shared" si="6"/>
        <v>0</v>
      </c>
      <c r="J45" s="15">
        <f t="shared" si="7"/>
        <v>0</v>
      </c>
      <c r="K45" s="15">
        <f t="shared" si="8"/>
        <v>0</v>
      </c>
      <c r="L45" s="15">
        <f t="shared" si="9"/>
        <v>0</v>
      </c>
    </row>
    <row r="46" spans="1:12" ht="22.5">
      <c r="A46" s="13" t="s">
        <v>127</v>
      </c>
      <c r="B46" s="14" t="s">
        <v>128</v>
      </c>
      <c r="C46" s="13" t="s">
        <v>129</v>
      </c>
      <c r="D46" s="14" t="s">
        <v>48</v>
      </c>
      <c r="E46" s="14" t="s">
        <v>130</v>
      </c>
      <c r="F46" s="15">
        <v>3</v>
      </c>
      <c r="G46" s="16"/>
      <c r="H46" s="16"/>
      <c r="I46" s="15">
        <f t="shared" si="6"/>
        <v>0</v>
      </c>
      <c r="J46" s="15">
        <f t="shared" si="7"/>
        <v>0</v>
      </c>
      <c r="K46" s="15">
        <f t="shared" si="8"/>
        <v>0</v>
      </c>
      <c r="L46" s="15">
        <f t="shared" si="9"/>
        <v>0</v>
      </c>
    </row>
    <row r="47" spans="1:12" ht="22.5">
      <c r="A47" s="13" t="s">
        <v>131</v>
      </c>
      <c r="B47" s="14" t="s">
        <v>132</v>
      </c>
      <c r="C47" s="13" t="s">
        <v>133</v>
      </c>
      <c r="D47" s="14" t="s">
        <v>48</v>
      </c>
      <c r="E47" s="14" t="s">
        <v>44</v>
      </c>
      <c r="F47" s="15">
        <v>1</v>
      </c>
      <c r="G47" s="16"/>
      <c r="H47" s="16"/>
      <c r="I47" s="15">
        <f t="shared" si="6"/>
        <v>0</v>
      </c>
      <c r="J47" s="15">
        <f t="shared" si="7"/>
        <v>0</v>
      </c>
      <c r="K47" s="15">
        <f t="shared" si="8"/>
        <v>0</v>
      </c>
      <c r="L47" s="15">
        <f t="shared" si="9"/>
        <v>0</v>
      </c>
    </row>
    <row r="48" spans="1:12">
      <c r="A48" s="13" t="s">
        <v>134</v>
      </c>
      <c r="B48" s="14" t="s">
        <v>135</v>
      </c>
      <c r="C48" s="13" t="s">
        <v>136</v>
      </c>
      <c r="D48" s="14" t="s">
        <v>53</v>
      </c>
      <c r="E48" s="14" t="s">
        <v>44</v>
      </c>
      <c r="F48" s="15">
        <v>1</v>
      </c>
      <c r="G48" s="16"/>
      <c r="H48" s="16"/>
      <c r="I48" s="15">
        <f t="shared" si="6"/>
        <v>0</v>
      </c>
      <c r="J48" s="15">
        <f t="shared" si="7"/>
        <v>0</v>
      </c>
      <c r="K48" s="15">
        <f t="shared" si="8"/>
        <v>0</v>
      </c>
      <c r="L48" s="15">
        <f t="shared" si="9"/>
        <v>0</v>
      </c>
    </row>
    <row r="49" spans="1:12">
      <c r="A49" s="13" t="s">
        <v>137</v>
      </c>
      <c r="B49" s="14" t="s">
        <v>138</v>
      </c>
      <c r="C49" s="13" t="s">
        <v>139</v>
      </c>
      <c r="D49" s="14" t="s">
        <v>48</v>
      </c>
      <c r="E49" s="14" t="s">
        <v>58</v>
      </c>
      <c r="F49" s="15">
        <v>16</v>
      </c>
      <c r="G49" s="16"/>
      <c r="H49" s="16"/>
      <c r="I49" s="15">
        <f t="shared" si="6"/>
        <v>0</v>
      </c>
      <c r="J49" s="15">
        <f t="shared" si="7"/>
        <v>0</v>
      </c>
      <c r="K49" s="15">
        <f t="shared" si="8"/>
        <v>0</v>
      </c>
      <c r="L49" s="15">
        <f t="shared" si="9"/>
        <v>0</v>
      </c>
    </row>
    <row r="50" spans="1:12" ht="33.75">
      <c r="A50" s="13" t="s">
        <v>140</v>
      </c>
      <c r="B50" s="14" t="s">
        <v>141</v>
      </c>
      <c r="C50" s="13" t="s">
        <v>142</v>
      </c>
      <c r="D50" s="14" t="s">
        <v>53</v>
      </c>
      <c r="E50" s="14" t="s">
        <v>44</v>
      </c>
      <c r="F50" s="15">
        <v>1</v>
      </c>
      <c r="G50" s="16"/>
      <c r="H50" s="16"/>
      <c r="I50" s="15">
        <f t="shared" si="6"/>
        <v>0</v>
      </c>
      <c r="J50" s="15">
        <f t="shared" si="7"/>
        <v>0</v>
      </c>
      <c r="K50" s="15">
        <f t="shared" si="8"/>
        <v>0</v>
      </c>
      <c r="L50" s="15">
        <f t="shared" si="9"/>
        <v>0</v>
      </c>
    </row>
    <row r="51" spans="1:12" ht="22.5">
      <c r="A51" s="13" t="s">
        <v>143</v>
      </c>
      <c r="B51" s="14" t="s">
        <v>144</v>
      </c>
      <c r="C51" s="13" t="s">
        <v>145</v>
      </c>
      <c r="D51" s="14" t="s">
        <v>71</v>
      </c>
      <c r="E51" s="14" t="s">
        <v>44</v>
      </c>
      <c r="F51" s="15">
        <v>7</v>
      </c>
      <c r="G51" s="16"/>
      <c r="H51" s="16"/>
      <c r="I51" s="15">
        <f t="shared" si="6"/>
        <v>0</v>
      </c>
      <c r="J51" s="15">
        <f t="shared" si="7"/>
        <v>0</v>
      </c>
      <c r="K51" s="15">
        <f t="shared" si="8"/>
        <v>0</v>
      </c>
      <c r="L51" s="15">
        <f t="shared" si="9"/>
        <v>0</v>
      </c>
    </row>
    <row r="52" spans="1:12" ht="22.5">
      <c r="A52" s="13" t="s">
        <v>146</v>
      </c>
      <c r="B52" s="14" t="s">
        <v>147</v>
      </c>
      <c r="C52" s="13" t="s">
        <v>148</v>
      </c>
      <c r="D52" s="14" t="s">
        <v>149</v>
      </c>
      <c r="E52" s="14" t="s">
        <v>44</v>
      </c>
      <c r="F52" s="15">
        <v>4</v>
      </c>
      <c r="G52" s="16"/>
      <c r="H52" s="16"/>
      <c r="I52" s="15">
        <f t="shared" si="6"/>
        <v>0</v>
      </c>
      <c r="J52" s="15">
        <f t="shared" si="7"/>
        <v>0</v>
      </c>
      <c r="K52" s="15">
        <f t="shared" si="8"/>
        <v>0</v>
      </c>
      <c r="L52" s="15">
        <f t="shared" si="9"/>
        <v>0</v>
      </c>
    </row>
    <row r="53" spans="1:12" ht="33.75">
      <c r="A53" s="13" t="s">
        <v>150</v>
      </c>
      <c r="B53" s="14" t="s">
        <v>151</v>
      </c>
      <c r="C53" s="13" t="s">
        <v>152</v>
      </c>
      <c r="D53" s="14" t="s">
        <v>48</v>
      </c>
      <c r="E53" s="14" t="s">
        <v>44</v>
      </c>
      <c r="F53" s="15">
        <v>20</v>
      </c>
      <c r="G53" s="16"/>
      <c r="H53" s="16"/>
      <c r="I53" s="15">
        <f t="shared" si="6"/>
        <v>0</v>
      </c>
      <c r="J53" s="15">
        <f t="shared" si="7"/>
        <v>0</v>
      </c>
      <c r="K53" s="15">
        <f t="shared" si="8"/>
        <v>0</v>
      </c>
      <c r="L53" s="15">
        <f t="shared" si="9"/>
        <v>0</v>
      </c>
    </row>
    <row r="54" spans="1:12" ht="22.5">
      <c r="A54" s="13" t="s">
        <v>153</v>
      </c>
      <c r="B54" s="14" t="s">
        <v>154</v>
      </c>
      <c r="C54" s="13" t="s">
        <v>155</v>
      </c>
      <c r="D54" s="14" t="s">
        <v>53</v>
      </c>
      <c r="E54" s="14" t="s">
        <v>44</v>
      </c>
      <c r="F54" s="15">
        <v>1</v>
      </c>
      <c r="G54" s="16"/>
      <c r="H54" s="16"/>
      <c r="I54" s="15">
        <f t="shared" si="6"/>
        <v>0</v>
      </c>
      <c r="J54" s="15">
        <f t="shared" si="7"/>
        <v>0</v>
      </c>
      <c r="K54" s="15">
        <f t="shared" si="8"/>
        <v>0</v>
      </c>
      <c r="L54" s="15">
        <f t="shared" si="9"/>
        <v>0</v>
      </c>
    </row>
    <row r="55" spans="1:12">
      <c r="A55" s="12" t="s">
        <v>156</v>
      </c>
      <c r="B55" s="42" t="s">
        <v>157</v>
      </c>
      <c r="C55" s="31"/>
      <c r="D55" s="31"/>
      <c r="E55" s="31"/>
      <c r="F55" s="31"/>
      <c r="G55" s="31"/>
      <c r="H55" s="31"/>
      <c r="I55" s="32"/>
      <c r="J55" s="47">
        <f t="shared" ref="J55:L55" si="10">SUM(J56:J66)</f>
        <v>0</v>
      </c>
      <c r="K55" s="47">
        <f t="shared" si="10"/>
        <v>0</v>
      </c>
      <c r="L55" s="47">
        <f t="shared" si="10"/>
        <v>0</v>
      </c>
    </row>
    <row r="56" spans="1:12" ht="22.5">
      <c r="A56" s="13" t="s">
        <v>158</v>
      </c>
      <c r="B56" s="14" t="s">
        <v>159</v>
      </c>
      <c r="C56" s="13" t="s">
        <v>160</v>
      </c>
      <c r="D56" s="14" t="s">
        <v>48</v>
      </c>
      <c r="E56" s="14" t="s">
        <v>44</v>
      </c>
      <c r="F56" s="15">
        <v>3</v>
      </c>
      <c r="G56" s="16"/>
      <c r="H56" s="16"/>
      <c r="I56" s="15">
        <f t="shared" ref="I56:I66" si="11">G56+H56</f>
        <v>0</v>
      </c>
      <c r="J56" s="15">
        <f t="shared" ref="J56:J66" si="12">G56*F56</f>
        <v>0</v>
      </c>
      <c r="K56" s="15">
        <f t="shared" ref="K56:K66" si="13">H56*F56</f>
        <v>0</v>
      </c>
      <c r="L56" s="15">
        <f t="shared" ref="L56:L66" si="14">F56*I56</f>
        <v>0</v>
      </c>
    </row>
    <row r="57" spans="1:12" ht="22.5">
      <c r="A57" s="13" t="s">
        <v>161</v>
      </c>
      <c r="B57" s="14" t="s">
        <v>162</v>
      </c>
      <c r="C57" s="13" t="s">
        <v>163</v>
      </c>
      <c r="D57" s="14" t="s">
        <v>53</v>
      </c>
      <c r="E57" s="14" t="s">
        <v>44</v>
      </c>
      <c r="F57" s="15">
        <v>1</v>
      </c>
      <c r="G57" s="16"/>
      <c r="H57" s="16"/>
      <c r="I57" s="15">
        <f t="shared" si="11"/>
        <v>0</v>
      </c>
      <c r="J57" s="15">
        <f t="shared" si="12"/>
        <v>0</v>
      </c>
      <c r="K57" s="15">
        <f t="shared" si="13"/>
        <v>0</v>
      </c>
      <c r="L57" s="15">
        <f t="shared" si="14"/>
        <v>0</v>
      </c>
    </row>
    <row r="58" spans="1:12" ht="22.5">
      <c r="A58" s="13" t="s">
        <v>164</v>
      </c>
      <c r="B58" s="14" t="s">
        <v>165</v>
      </c>
      <c r="C58" s="13" t="s">
        <v>166</v>
      </c>
      <c r="D58" s="14" t="s">
        <v>48</v>
      </c>
      <c r="E58" s="14" t="s">
        <v>44</v>
      </c>
      <c r="F58" s="15">
        <v>7</v>
      </c>
      <c r="G58" s="16"/>
      <c r="H58" s="16"/>
      <c r="I58" s="15">
        <f t="shared" si="11"/>
        <v>0</v>
      </c>
      <c r="J58" s="15">
        <f t="shared" si="12"/>
        <v>0</v>
      </c>
      <c r="K58" s="15">
        <f t="shared" si="13"/>
        <v>0</v>
      </c>
      <c r="L58" s="15">
        <f t="shared" si="14"/>
        <v>0</v>
      </c>
    </row>
    <row r="59" spans="1:12" ht="33.75">
      <c r="A59" s="13" t="s">
        <v>167</v>
      </c>
      <c r="B59" s="14" t="s">
        <v>168</v>
      </c>
      <c r="C59" s="13" t="s">
        <v>169</v>
      </c>
      <c r="D59" s="14" t="s">
        <v>48</v>
      </c>
      <c r="E59" s="14" t="s">
        <v>44</v>
      </c>
      <c r="F59" s="15">
        <v>1</v>
      </c>
      <c r="G59" s="16"/>
      <c r="H59" s="16"/>
      <c r="I59" s="15">
        <f t="shared" si="11"/>
        <v>0</v>
      </c>
      <c r="J59" s="15">
        <f t="shared" si="12"/>
        <v>0</v>
      </c>
      <c r="K59" s="15">
        <f t="shared" si="13"/>
        <v>0</v>
      </c>
      <c r="L59" s="15">
        <f t="shared" si="14"/>
        <v>0</v>
      </c>
    </row>
    <row r="60" spans="1:12" ht="45">
      <c r="A60" s="13" t="s">
        <v>170</v>
      </c>
      <c r="B60" s="14" t="s">
        <v>171</v>
      </c>
      <c r="C60" s="13" t="s">
        <v>172</v>
      </c>
      <c r="D60" s="14" t="s">
        <v>48</v>
      </c>
      <c r="E60" s="14" t="s">
        <v>44</v>
      </c>
      <c r="F60" s="15">
        <v>3</v>
      </c>
      <c r="G60" s="16"/>
      <c r="H60" s="16"/>
      <c r="I60" s="15">
        <f t="shared" si="11"/>
        <v>0</v>
      </c>
      <c r="J60" s="15">
        <f t="shared" si="12"/>
        <v>0</v>
      </c>
      <c r="K60" s="15">
        <f t="shared" si="13"/>
        <v>0</v>
      </c>
      <c r="L60" s="15">
        <f t="shared" si="14"/>
        <v>0</v>
      </c>
    </row>
    <row r="61" spans="1:12" ht="45">
      <c r="A61" s="13" t="s">
        <v>173</v>
      </c>
      <c r="B61" s="14" t="s">
        <v>174</v>
      </c>
      <c r="C61" s="13" t="s">
        <v>175</v>
      </c>
      <c r="D61" s="14" t="s">
        <v>48</v>
      </c>
      <c r="E61" s="14" t="s">
        <v>44</v>
      </c>
      <c r="F61" s="15">
        <v>1</v>
      </c>
      <c r="G61" s="16"/>
      <c r="H61" s="16"/>
      <c r="I61" s="15">
        <f t="shared" si="11"/>
        <v>0</v>
      </c>
      <c r="J61" s="15">
        <f t="shared" si="12"/>
        <v>0</v>
      </c>
      <c r="K61" s="15">
        <f t="shared" si="13"/>
        <v>0</v>
      </c>
      <c r="L61" s="15">
        <f t="shared" si="14"/>
        <v>0</v>
      </c>
    </row>
    <row r="62" spans="1:12">
      <c r="A62" s="13" t="s">
        <v>176</v>
      </c>
      <c r="B62" s="14" t="s">
        <v>177</v>
      </c>
      <c r="C62" s="13" t="s">
        <v>178</v>
      </c>
      <c r="D62" s="14" t="s">
        <v>48</v>
      </c>
      <c r="E62" s="14" t="s">
        <v>44</v>
      </c>
      <c r="F62" s="15">
        <v>2</v>
      </c>
      <c r="G62" s="16"/>
      <c r="H62" s="16"/>
      <c r="I62" s="15">
        <f t="shared" si="11"/>
        <v>0</v>
      </c>
      <c r="J62" s="15">
        <f t="shared" si="12"/>
        <v>0</v>
      </c>
      <c r="K62" s="15">
        <f t="shared" si="13"/>
        <v>0</v>
      </c>
      <c r="L62" s="15">
        <f t="shared" si="14"/>
        <v>0</v>
      </c>
    </row>
    <row r="63" spans="1:12" ht="22.5">
      <c r="A63" s="13" t="s">
        <v>179</v>
      </c>
      <c r="B63" s="14" t="s">
        <v>180</v>
      </c>
      <c r="C63" s="13" t="s">
        <v>181</v>
      </c>
      <c r="D63" s="14" t="s">
        <v>48</v>
      </c>
      <c r="E63" s="14" t="s">
        <v>44</v>
      </c>
      <c r="F63" s="15">
        <v>2</v>
      </c>
      <c r="G63" s="16"/>
      <c r="H63" s="16"/>
      <c r="I63" s="15">
        <f t="shared" si="11"/>
        <v>0</v>
      </c>
      <c r="J63" s="15">
        <f t="shared" si="12"/>
        <v>0</v>
      </c>
      <c r="K63" s="15">
        <f t="shared" si="13"/>
        <v>0</v>
      </c>
      <c r="L63" s="15">
        <f t="shared" si="14"/>
        <v>0</v>
      </c>
    </row>
    <row r="64" spans="1:12" ht="22.5">
      <c r="A64" s="13" t="s">
        <v>182</v>
      </c>
      <c r="B64" s="14" t="s">
        <v>183</v>
      </c>
      <c r="C64" s="13" t="s">
        <v>184</v>
      </c>
      <c r="D64" s="14" t="s">
        <v>48</v>
      </c>
      <c r="E64" s="14" t="s">
        <v>44</v>
      </c>
      <c r="F64" s="15">
        <v>1</v>
      </c>
      <c r="G64" s="16"/>
      <c r="H64" s="16"/>
      <c r="I64" s="15">
        <f t="shared" si="11"/>
        <v>0</v>
      </c>
      <c r="J64" s="15">
        <f t="shared" si="12"/>
        <v>0</v>
      </c>
      <c r="K64" s="15">
        <f t="shared" si="13"/>
        <v>0</v>
      </c>
      <c r="L64" s="15">
        <f t="shared" si="14"/>
        <v>0</v>
      </c>
    </row>
    <row r="65" spans="1:12" ht="22.5">
      <c r="A65" s="13" t="s">
        <v>185</v>
      </c>
      <c r="B65" s="14" t="s">
        <v>186</v>
      </c>
      <c r="C65" s="13" t="s">
        <v>187</v>
      </c>
      <c r="D65" s="14" t="s">
        <v>53</v>
      </c>
      <c r="E65" s="14" t="s">
        <v>44</v>
      </c>
      <c r="F65" s="15">
        <v>1</v>
      </c>
      <c r="G65" s="16"/>
      <c r="H65" s="16"/>
      <c r="I65" s="15">
        <f t="shared" si="11"/>
        <v>0</v>
      </c>
      <c r="J65" s="15">
        <f t="shared" si="12"/>
        <v>0</v>
      </c>
      <c r="K65" s="15">
        <f t="shared" si="13"/>
        <v>0</v>
      </c>
      <c r="L65" s="15">
        <f t="shared" si="14"/>
        <v>0</v>
      </c>
    </row>
    <row r="66" spans="1:12" ht="22.5">
      <c r="A66" s="13" t="s">
        <v>188</v>
      </c>
      <c r="B66" s="14" t="s">
        <v>189</v>
      </c>
      <c r="C66" s="13" t="s">
        <v>190</v>
      </c>
      <c r="D66" s="14" t="s">
        <v>48</v>
      </c>
      <c r="E66" s="14" t="s">
        <v>44</v>
      </c>
      <c r="F66" s="15">
        <v>1</v>
      </c>
      <c r="G66" s="16"/>
      <c r="H66" s="16"/>
      <c r="I66" s="15">
        <f t="shared" si="11"/>
        <v>0</v>
      </c>
      <c r="J66" s="15">
        <f t="shared" si="12"/>
        <v>0</v>
      </c>
      <c r="K66" s="15">
        <f t="shared" si="13"/>
        <v>0</v>
      </c>
      <c r="L66" s="15">
        <f t="shared" si="14"/>
        <v>0</v>
      </c>
    </row>
    <row r="67" spans="1:12">
      <c r="A67" s="12" t="s">
        <v>191</v>
      </c>
      <c r="B67" s="42" t="s">
        <v>192</v>
      </c>
      <c r="C67" s="31"/>
      <c r="D67" s="31"/>
      <c r="E67" s="31"/>
      <c r="F67" s="31"/>
      <c r="G67" s="31"/>
      <c r="H67" s="31"/>
      <c r="I67" s="32"/>
      <c r="J67" s="47">
        <f t="shared" ref="J67:L67" si="15">SUM(J68:J78)</f>
        <v>0</v>
      </c>
      <c r="K67" s="47">
        <f t="shared" si="15"/>
        <v>0</v>
      </c>
      <c r="L67" s="47">
        <f t="shared" si="15"/>
        <v>0</v>
      </c>
    </row>
    <row r="68" spans="1:12" ht="67.5">
      <c r="A68" s="13" t="s">
        <v>193</v>
      </c>
      <c r="B68" s="14" t="s">
        <v>194</v>
      </c>
      <c r="C68" s="13" t="s">
        <v>195</v>
      </c>
      <c r="D68" s="14" t="s">
        <v>48</v>
      </c>
      <c r="E68" s="14" t="s">
        <v>196</v>
      </c>
      <c r="F68" s="15">
        <v>10</v>
      </c>
      <c r="G68" s="16"/>
      <c r="H68" s="16"/>
      <c r="I68" s="15">
        <f t="shared" ref="I68:I78" si="16">G68+H68</f>
        <v>0</v>
      </c>
      <c r="J68" s="15">
        <f t="shared" ref="J68:J78" si="17">G68*F68</f>
        <v>0</v>
      </c>
      <c r="K68" s="15">
        <f t="shared" ref="K68:K78" si="18">H68*F68</f>
        <v>0</v>
      </c>
      <c r="L68" s="15">
        <f t="shared" ref="L68:L78" si="19">F68*I68</f>
        <v>0</v>
      </c>
    </row>
    <row r="69" spans="1:12" ht="56.25">
      <c r="A69" s="13" t="s">
        <v>197</v>
      </c>
      <c r="B69" s="14" t="s">
        <v>198</v>
      </c>
      <c r="C69" s="13" t="s">
        <v>199</v>
      </c>
      <c r="D69" s="14" t="s">
        <v>48</v>
      </c>
      <c r="E69" s="14" t="s">
        <v>196</v>
      </c>
      <c r="F69" s="15">
        <v>10</v>
      </c>
      <c r="G69" s="16"/>
      <c r="H69" s="16"/>
      <c r="I69" s="15">
        <f t="shared" si="16"/>
        <v>0</v>
      </c>
      <c r="J69" s="15">
        <f t="shared" si="17"/>
        <v>0</v>
      </c>
      <c r="K69" s="15">
        <f t="shared" si="18"/>
        <v>0</v>
      </c>
      <c r="L69" s="15">
        <f t="shared" si="19"/>
        <v>0</v>
      </c>
    </row>
    <row r="70" spans="1:12" ht="22.5">
      <c r="A70" s="13" t="s">
        <v>200</v>
      </c>
      <c r="B70" s="14" t="s">
        <v>201</v>
      </c>
      <c r="C70" s="13" t="s">
        <v>202</v>
      </c>
      <c r="D70" s="14" t="s">
        <v>48</v>
      </c>
      <c r="E70" s="14" t="s">
        <v>77</v>
      </c>
      <c r="F70" s="15">
        <v>24</v>
      </c>
      <c r="G70" s="16"/>
      <c r="H70" s="16"/>
      <c r="I70" s="15">
        <f t="shared" si="16"/>
        <v>0</v>
      </c>
      <c r="J70" s="15">
        <f t="shared" si="17"/>
        <v>0</v>
      </c>
      <c r="K70" s="15">
        <f t="shared" si="18"/>
        <v>0</v>
      </c>
      <c r="L70" s="15">
        <f t="shared" si="19"/>
        <v>0</v>
      </c>
    </row>
    <row r="71" spans="1:12" ht="22.5">
      <c r="A71" s="13" t="s">
        <v>203</v>
      </c>
      <c r="B71" s="14" t="s">
        <v>204</v>
      </c>
      <c r="C71" s="13" t="s">
        <v>205</v>
      </c>
      <c r="D71" s="14" t="s">
        <v>48</v>
      </c>
      <c r="E71" s="14" t="s">
        <v>44</v>
      </c>
      <c r="F71" s="15">
        <v>1</v>
      </c>
      <c r="G71" s="16"/>
      <c r="H71" s="16"/>
      <c r="I71" s="15">
        <f t="shared" si="16"/>
        <v>0</v>
      </c>
      <c r="J71" s="15">
        <f t="shared" si="17"/>
        <v>0</v>
      </c>
      <c r="K71" s="15">
        <f t="shared" si="18"/>
        <v>0</v>
      </c>
      <c r="L71" s="15">
        <f t="shared" si="19"/>
        <v>0</v>
      </c>
    </row>
    <row r="72" spans="1:12" ht="45">
      <c r="A72" s="13" t="s">
        <v>206</v>
      </c>
      <c r="B72" s="14" t="s">
        <v>207</v>
      </c>
      <c r="C72" s="13" t="s">
        <v>208</v>
      </c>
      <c r="D72" s="14" t="s">
        <v>48</v>
      </c>
      <c r="E72" s="14" t="s">
        <v>77</v>
      </c>
      <c r="F72" s="15">
        <v>30</v>
      </c>
      <c r="G72" s="16"/>
      <c r="H72" s="16"/>
      <c r="I72" s="15">
        <f t="shared" si="16"/>
        <v>0</v>
      </c>
      <c r="J72" s="15">
        <f t="shared" si="17"/>
        <v>0</v>
      </c>
      <c r="K72" s="15">
        <f t="shared" si="18"/>
        <v>0</v>
      </c>
      <c r="L72" s="15">
        <f t="shared" si="19"/>
        <v>0</v>
      </c>
    </row>
    <row r="73" spans="1:12" ht="45">
      <c r="A73" s="13" t="s">
        <v>209</v>
      </c>
      <c r="B73" s="14" t="s">
        <v>210</v>
      </c>
      <c r="C73" s="13" t="s">
        <v>211</v>
      </c>
      <c r="D73" s="14" t="s">
        <v>48</v>
      </c>
      <c r="E73" s="14" t="s">
        <v>77</v>
      </c>
      <c r="F73" s="15">
        <v>21</v>
      </c>
      <c r="G73" s="16"/>
      <c r="H73" s="16"/>
      <c r="I73" s="15">
        <f t="shared" si="16"/>
        <v>0</v>
      </c>
      <c r="J73" s="15">
        <f t="shared" si="17"/>
        <v>0</v>
      </c>
      <c r="K73" s="15">
        <f t="shared" si="18"/>
        <v>0</v>
      </c>
      <c r="L73" s="15">
        <f t="shared" si="19"/>
        <v>0</v>
      </c>
    </row>
    <row r="74" spans="1:12" ht="33.75">
      <c r="A74" s="13" t="s">
        <v>212</v>
      </c>
      <c r="B74" s="14" t="s">
        <v>213</v>
      </c>
      <c r="C74" s="13" t="s">
        <v>214</v>
      </c>
      <c r="D74" s="14" t="s">
        <v>48</v>
      </c>
      <c r="E74" s="14" t="s">
        <v>44</v>
      </c>
      <c r="F74" s="15">
        <v>1</v>
      </c>
      <c r="G74" s="16"/>
      <c r="H74" s="16"/>
      <c r="I74" s="15">
        <f t="shared" si="16"/>
        <v>0</v>
      </c>
      <c r="J74" s="15">
        <f t="shared" si="17"/>
        <v>0</v>
      </c>
      <c r="K74" s="15">
        <f t="shared" si="18"/>
        <v>0</v>
      </c>
      <c r="L74" s="15">
        <f t="shared" si="19"/>
        <v>0</v>
      </c>
    </row>
    <row r="75" spans="1:12" ht="22.5">
      <c r="A75" s="13" t="s">
        <v>215</v>
      </c>
      <c r="B75" s="14" t="s">
        <v>216</v>
      </c>
      <c r="C75" s="13" t="s">
        <v>217</v>
      </c>
      <c r="D75" s="14" t="s">
        <v>53</v>
      </c>
      <c r="E75" s="14" t="s">
        <v>77</v>
      </c>
      <c r="F75" s="15">
        <v>10</v>
      </c>
      <c r="G75" s="16"/>
      <c r="H75" s="16"/>
      <c r="I75" s="15">
        <f t="shared" si="16"/>
        <v>0</v>
      </c>
      <c r="J75" s="15">
        <f t="shared" si="17"/>
        <v>0</v>
      </c>
      <c r="K75" s="15">
        <f t="shared" si="18"/>
        <v>0</v>
      </c>
      <c r="L75" s="15">
        <f t="shared" si="19"/>
        <v>0</v>
      </c>
    </row>
    <row r="76" spans="1:12" ht="33.75">
      <c r="A76" s="13" t="s">
        <v>218</v>
      </c>
      <c r="B76" s="14" t="s">
        <v>219</v>
      </c>
      <c r="C76" s="13" t="s">
        <v>220</v>
      </c>
      <c r="D76" s="14" t="s">
        <v>48</v>
      </c>
      <c r="E76" s="14" t="s">
        <v>44</v>
      </c>
      <c r="F76" s="15">
        <v>1</v>
      </c>
      <c r="G76" s="16"/>
      <c r="H76" s="16"/>
      <c r="I76" s="15">
        <f t="shared" si="16"/>
        <v>0</v>
      </c>
      <c r="J76" s="15">
        <f t="shared" si="17"/>
        <v>0</v>
      </c>
      <c r="K76" s="15">
        <f t="shared" si="18"/>
        <v>0</v>
      </c>
      <c r="L76" s="15">
        <f t="shared" si="19"/>
        <v>0</v>
      </c>
    </row>
    <row r="77" spans="1:12" ht="22.5">
      <c r="A77" s="13" t="s">
        <v>221</v>
      </c>
      <c r="B77" s="14" t="s">
        <v>222</v>
      </c>
      <c r="C77" s="13" t="s">
        <v>223</v>
      </c>
      <c r="D77" s="14" t="s">
        <v>48</v>
      </c>
      <c r="E77" s="14" t="s">
        <v>130</v>
      </c>
      <c r="F77" s="15">
        <v>30</v>
      </c>
      <c r="G77" s="16"/>
      <c r="H77" s="16"/>
      <c r="I77" s="15">
        <f t="shared" si="16"/>
        <v>0</v>
      </c>
      <c r="J77" s="15">
        <f t="shared" si="17"/>
        <v>0</v>
      </c>
      <c r="K77" s="15">
        <f t="shared" si="18"/>
        <v>0</v>
      </c>
      <c r="L77" s="15">
        <f t="shared" si="19"/>
        <v>0</v>
      </c>
    </row>
    <row r="78" spans="1:12" ht="22.5">
      <c r="A78" s="13" t="s">
        <v>224</v>
      </c>
      <c r="B78" s="14" t="s">
        <v>225</v>
      </c>
      <c r="C78" s="13" t="s">
        <v>226</v>
      </c>
      <c r="D78" s="14" t="s">
        <v>48</v>
      </c>
      <c r="E78" s="14" t="s">
        <v>44</v>
      </c>
      <c r="F78" s="15">
        <v>1</v>
      </c>
      <c r="G78" s="16"/>
      <c r="H78" s="16"/>
      <c r="I78" s="15">
        <f t="shared" si="16"/>
        <v>0</v>
      </c>
      <c r="J78" s="15">
        <f t="shared" si="17"/>
        <v>0</v>
      </c>
      <c r="K78" s="15">
        <f t="shared" si="18"/>
        <v>0</v>
      </c>
      <c r="L78" s="15">
        <f t="shared" si="19"/>
        <v>0</v>
      </c>
    </row>
    <row r="79" spans="1:12">
      <c r="A79" s="12" t="s">
        <v>227</v>
      </c>
      <c r="B79" s="42" t="s">
        <v>228</v>
      </c>
      <c r="C79" s="31"/>
      <c r="D79" s="31"/>
      <c r="E79" s="31"/>
      <c r="F79" s="31"/>
      <c r="G79" s="31"/>
      <c r="H79" s="31"/>
      <c r="I79" s="32"/>
      <c r="J79" s="47">
        <f t="shared" ref="J79:L79" si="20">SUM(J80:J95)</f>
        <v>0</v>
      </c>
      <c r="K79" s="47">
        <f t="shared" si="20"/>
        <v>0</v>
      </c>
      <c r="L79" s="47">
        <f t="shared" si="20"/>
        <v>0</v>
      </c>
    </row>
    <row r="80" spans="1:12" ht="67.5">
      <c r="A80" s="13" t="s">
        <v>229</v>
      </c>
      <c r="B80" s="14" t="s">
        <v>194</v>
      </c>
      <c r="C80" s="13" t="s">
        <v>195</v>
      </c>
      <c r="D80" s="14" t="s">
        <v>48</v>
      </c>
      <c r="E80" s="14" t="s">
        <v>196</v>
      </c>
      <c r="F80" s="15">
        <v>1.26</v>
      </c>
      <c r="G80" s="16"/>
      <c r="H80" s="16"/>
      <c r="I80" s="15">
        <f t="shared" ref="I80:I95" si="21">G80+H80</f>
        <v>0</v>
      </c>
      <c r="J80" s="15">
        <f t="shared" ref="J80:J95" si="22">G80*F80</f>
        <v>0</v>
      </c>
      <c r="K80" s="15">
        <f t="shared" ref="K80:K95" si="23">H80*F80</f>
        <v>0</v>
      </c>
      <c r="L80" s="15">
        <f t="shared" ref="L80:L95" si="24">F80*I80</f>
        <v>0</v>
      </c>
    </row>
    <row r="81" spans="1:12" ht="56.25">
      <c r="A81" s="13" t="s">
        <v>230</v>
      </c>
      <c r="B81" s="14" t="s">
        <v>231</v>
      </c>
      <c r="C81" s="13" t="s">
        <v>232</v>
      </c>
      <c r="D81" s="14" t="s">
        <v>48</v>
      </c>
      <c r="E81" s="14" t="s">
        <v>77</v>
      </c>
      <c r="F81" s="15">
        <v>12</v>
      </c>
      <c r="G81" s="16"/>
      <c r="H81" s="16"/>
      <c r="I81" s="15">
        <f t="shared" si="21"/>
        <v>0</v>
      </c>
      <c r="J81" s="15">
        <f t="shared" si="22"/>
        <v>0</v>
      </c>
      <c r="K81" s="15">
        <f t="shared" si="23"/>
        <v>0</v>
      </c>
      <c r="L81" s="15">
        <f t="shared" si="24"/>
        <v>0</v>
      </c>
    </row>
    <row r="82" spans="1:12" ht="33.75">
      <c r="A82" s="13" t="s">
        <v>233</v>
      </c>
      <c r="B82" s="14" t="s">
        <v>234</v>
      </c>
      <c r="C82" s="13" t="s">
        <v>235</v>
      </c>
      <c r="D82" s="14" t="s">
        <v>48</v>
      </c>
      <c r="E82" s="14" t="s">
        <v>40</v>
      </c>
      <c r="F82" s="15">
        <v>11.2</v>
      </c>
      <c r="G82" s="16"/>
      <c r="H82" s="16"/>
      <c r="I82" s="15">
        <f t="shared" si="21"/>
        <v>0</v>
      </c>
      <c r="J82" s="15">
        <f t="shared" si="22"/>
        <v>0</v>
      </c>
      <c r="K82" s="15">
        <f t="shared" si="23"/>
        <v>0</v>
      </c>
      <c r="L82" s="15">
        <f t="shared" si="24"/>
        <v>0</v>
      </c>
    </row>
    <row r="83" spans="1:12" ht="45">
      <c r="A83" s="13" t="s">
        <v>236</v>
      </c>
      <c r="B83" s="14" t="s">
        <v>237</v>
      </c>
      <c r="C83" s="13" t="s">
        <v>238</v>
      </c>
      <c r="D83" s="14" t="s">
        <v>48</v>
      </c>
      <c r="E83" s="14" t="s">
        <v>40</v>
      </c>
      <c r="F83" s="15">
        <v>6.72</v>
      </c>
      <c r="G83" s="16"/>
      <c r="H83" s="16"/>
      <c r="I83" s="15">
        <f t="shared" si="21"/>
        <v>0</v>
      </c>
      <c r="J83" s="15">
        <f t="shared" si="22"/>
        <v>0</v>
      </c>
      <c r="K83" s="15">
        <f t="shared" si="23"/>
        <v>0</v>
      </c>
      <c r="L83" s="15">
        <f t="shared" si="24"/>
        <v>0</v>
      </c>
    </row>
    <row r="84" spans="1:12" ht="45">
      <c r="A84" s="13" t="s">
        <v>239</v>
      </c>
      <c r="B84" s="14" t="s">
        <v>240</v>
      </c>
      <c r="C84" s="13" t="s">
        <v>241</v>
      </c>
      <c r="D84" s="14" t="s">
        <v>48</v>
      </c>
      <c r="E84" s="14" t="s">
        <v>130</v>
      </c>
      <c r="F84" s="15">
        <v>27.17</v>
      </c>
      <c r="G84" s="16"/>
      <c r="H84" s="16"/>
      <c r="I84" s="15">
        <f t="shared" si="21"/>
        <v>0</v>
      </c>
      <c r="J84" s="15">
        <f t="shared" si="22"/>
        <v>0</v>
      </c>
      <c r="K84" s="15">
        <f t="shared" si="23"/>
        <v>0</v>
      </c>
      <c r="L84" s="15">
        <f t="shared" si="24"/>
        <v>0</v>
      </c>
    </row>
    <row r="85" spans="1:12" ht="33.75">
      <c r="A85" s="13" t="s">
        <v>242</v>
      </c>
      <c r="B85" s="14" t="s">
        <v>243</v>
      </c>
      <c r="C85" s="13" t="s">
        <v>244</v>
      </c>
      <c r="D85" s="14" t="s">
        <v>48</v>
      </c>
      <c r="E85" s="14" t="s">
        <v>196</v>
      </c>
      <c r="F85" s="15">
        <v>0.25</v>
      </c>
      <c r="G85" s="16"/>
      <c r="H85" s="16"/>
      <c r="I85" s="15">
        <f t="shared" si="21"/>
        <v>0</v>
      </c>
      <c r="J85" s="15">
        <f t="shared" si="22"/>
        <v>0</v>
      </c>
      <c r="K85" s="15">
        <f t="shared" si="23"/>
        <v>0</v>
      </c>
      <c r="L85" s="15">
        <f t="shared" si="24"/>
        <v>0</v>
      </c>
    </row>
    <row r="86" spans="1:12" ht="45">
      <c r="A86" s="13" t="s">
        <v>245</v>
      </c>
      <c r="B86" s="14" t="s">
        <v>246</v>
      </c>
      <c r="C86" s="13" t="s">
        <v>247</v>
      </c>
      <c r="D86" s="14" t="s">
        <v>48</v>
      </c>
      <c r="E86" s="14" t="s">
        <v>196</v>
      </c>
      <c r="F86" s="15">
        <v>0.84</v>
      </c>
      <c r="G86" s="16"/>
      <c r="H86" s="16"/>
      <c r="I86" s="15">
        <f t="shared" si="21"/>
        <v>0</v>
      </c>
      <c r="J86" s="15">
        <f t="shared" si="22"/>
        <v>0</v>
      </c>
      <c r="K86" s="15">
        <f t="shared" si="23"/>
        <v>0</v>
      </c>
      <c r="L86" s="15">
        <f t="shared" si="24"/>
        <v>0</v>
      </c>
    </row>
    <row r="87" spans="1:12" ht="56.25">
      <c r="A87" s="13" t="s">
        <v>248</v>
      </c>
      <c r="B87" s="14" t="s">
        <v>249</v>
      </c>
      <c r="C87" s="13" t="s">
        <v>250</v>
      </c>
      <c r="D87" s="14" t="s">
        <v>48</v>
      </c>
      <c r="E87" s="14" t="s">
        <v>40</v>
      </c>
      <c r="F87" s="15">
        <v>6.96</v>
      </c>
      <c r="G87" s="16"/>
      <c r="H87" s="16"/>
      <c r="I87" s="15">
        <f t="shared" si="21"/>
        <v>0</v>
      </c>
      <c r="J87" s="15">
        <f t="shared" si="22"/>
        <v>0</v>
      </c>
      <c r="K87" s="15">
        <f t="shared" si="23"/>
        <v>0</v>
      </c>
      <c r="L87" s="15">
        <f t="shared" si="24"/>
        <v>0</v>
      </c>
    </row>
    <row r="88" spans="1:12" ht="56.25">
      <c r="A88" s="13" t="s">
        <v>251</v>
      </c>
      <c r="B88" s="14" t="s">
        <v>252</v>
      </c>
      <c r="C88" s="13" t="s">
        <v>253</v>
      </c>
      <c r="D88" s="14" t="s">
        <v>48</v>
      </c>
      <c r="E88" s="14" t="s">
        <v>40</v>
      </c>
      <c r="F88" s="15">
        <v>19.600000000000001</v>
      </c>
      <c r="G88" s="16"/>
      <c r="H88" s="16"/>
      <c r="I88" s="15">
        <f t="shared" si="21"/>
        <v>0</v>
      </c>
      <c r="J88" s="15">
        <f t="shared" si="22"/>
        <v>0</v>
      </c>
      <c r="K88" s="15">
        <f t="shared" si="23"/>
        <v>0</v>
      </c>
      <c r="L88" s="15">
        <f t="shared" si="24"/>
        <v>0</v>
      </c>
    </row>
    <row r="89" spans="1:12" ht="56.25">
      <c r="A89" s="13" t="s">
        <v>254</v>
      </c>
      <c r="B89" s="14" t="s">
        <v>255</v>
      </c>
      <c r="C89" s="13" t="s">
        <v>256</v>
      </c>
      <c r="D89" s="14" t="s">
        <v>48</v>
      </c>
      <c r="E89" s="14" t="s">
        <v>40</v>
      </c>
      <c r="F89" s="15">
        <v>39.200000000000003</v>
      </c>
      <c r="G89" s="16"/>
      <c r="H89" s="16"/>
      <c r="I89" s="15">
        <f t="shared" si="21"/>
        <v>0</v>
      </c>
      <c r="J89" s="15">
        <f t="shared" si="22"/>
        <v>0</v>
      </c>
      <c r="K89" s="15">
        <f t="shared" si="23"/>
        <v>0</v>
      </c>
      <c r="L89" s="15">
        <f t="shared" si="24"/>
        <v>0</v>
      </c>
    </row>
    <row r="90" spans="1:12" ht="56.25">
      <c r="A90" s="13" t="s">
        <v>257</v>
      </c>
      <c r="B90" s="14" t="s">
        <v>258</v>
      </c>
      <c r="C90" s="13" t="s">
        <v>259</v>
      </c>
      <c r="D90" s="14" t="s">
        <v>48</v>
      </c>
      <c r="E90" s="14" t="s">
        <v>40</v>
      </c>
      <c r="F90" s="15">
        <v>39.200000000000003</v>
      </c>
      <c r="G90" s="16"/>
      <c r="H90" s="16"/>
      <c r="I90" s="15">
        <f t="shared" si="21"/>
        <v>0</v>
      </c>
      <c r="J90" s="15">
        <f t="shared" si="22"/>
        <v>0</v>
      </c>
      <c r="K90" s="15">
        <f t="shared" si="23"/>
        <v>0</v>
      </c>
      <c r="L90" s="15">
        <f t="shared" si="24"/>
        <v>0</v>
      </c>
    </row>
    <row r="91" spans="1:12" ht="33.75">
      <c r="A91" s="13" t="s">
        <v>260</v>
      </c>
      <c r="B91" s="14" t="s">
        <v>261</v>
      </c>
      <c r="C91" s="13" t="s">
        <v>262</v>
      </c>
      <c r="D91" s="14" t="s">
        <v>48</v>
      </c>
      <c r="E91" s="14" t="s">
        <v>40</v>
      </c>
      <c r="F91" s="15">
        <v>39.200000000000003</v>
      </c>
      <c r="G91" s="16"/>
      <c r="H91" s="16"/>
      <c r="I91" s="15">
        <f t="shared" si="21"/>
        <v>0</v>
      </c>
      <c r="J91" s="15">
        <f t="shared" si="22"/>
        <v>0</v>
      </c>
      <c r="K91" s="15">
        <f t="shared" si="23"/>
        <v>0</v>
      </c>
      <c r="L91" s="15">
        <f t="shared" si="24"/>
        <v>0</v>
      </c>
    </row>
    <row r="92" spans="1:12" ht="22.5">
      <c r="A92" s="13" t="s">
        <v>263</v>
      </c>
      <c r="B92" s="14" t="s">
        <v>264</v>
      </c>
      <c r="C92" s="13" t="s">
        <v>265</v>
      </c>
      <c r="D92" s="14" t="s">
        <v>53</v>
      </c>
      <c r="E92" s="14" t="s">
        <v>40</v>
      </c>
      <c r="F92" s="15">
        <v>1.47</v>
      </c>
      <c r="G92" s="16"/>
      <c r="H92" s="16"/>
      <c r="I92" s="15">
        <f t="shared" si="21"/>
        <v>0</v>
      </c>
      <c r="J92" s="15">
        <f t="shared" si="22"/>
        <v>0</v>
      </c>
      <c r="K92" s="15">
        <f t="shared" si="23"/>
        <v>0</v>
      </c>
      <c r="L92" s="15">
        <f t="shared" si="24"/>
        <v>0</v>
      </c>
    </row>
    <row r="93" spans="1:12" ht="33.75">
      <c r="A93" s="13" t="s">
        <v>266</v>
      </c>
      <c r="B93" s="14" t="s">
        <v>267</v>
      </c>
      <c r="C93" s="13" t="s">
        <v>268</v>
      </c>
      <c r="D93" s="14" t="s">
        <v>53</v>
      </c>
      <c r="E93" s="14" t="s">
        <v>44</v>
      </c>
      <c r="F93" s="15">
        <v>1</v>
      </c>
      <c r="G93" s="16"/>
      <c r="H93" s="16"/>
      <c r="I93" s="15">
        <f t="shared" si="21"/>
        <v>0</v>
      </c>
      <c r="J93" s="15">
        <f t="shared" si="22"/>
        <v>0</v>
      </c>
      <c r="K93" s="15">
        <f t="shared" si="23"/>
        <v>0</v>
      </c>
      <c r="L93" s="15">
        <f t="shared" si="24"/>
        <v>0</v>
      </c>
    </row>
    <row r="94" spans="1:12" ht="33.75">
      <c r="A94" s="13" t="s">
        <v>269</v>
      </c>
      <c r="B94" s="14" t="s">
        <v>270</v>
      </c>
      <c r="C94" s="13" t="s">
        <v>271</v>
      </c>
      <c r="D94" s="14" t="s">
        <v>96</v>
      </c>
      <c r="E94" s="14" t="s">
        <v>44</v>
      </c>
      <c r="F94" s="15">
        <v>2</v>
      </c>
      <c r="G94" s="16"/>
      <c r="H94" s="16"/>
      <c r="I94" s="15">
        <f t="shared" si="21"/>
        <v>0</v>
      </c>
      <c r="J94" s="15">
        <f t="shared" si="22"/>
        <v>0</v>
      </c>
      <c r="K94" s="15">
        <f t="shared" si="23"/>
        <v>0</v>
      </c>
      <c r="L94" s="15">
        <f t="shared" si="24"/>
        <v>0</v>
      </c>
    </row>
    <row r="95" spans="1:12" ht="33.75">
      <c r="A95" s="13" t="s">
        <v>272</v>
      </c>
      <c r="B95" s="14" t="s">
        <v>273</v>
      </c>
      <c r="C95" s="13" t="s">
        <v>274</v>
      </c>
      <c r="D95" s="14" t="s">
        <v>96</v>
      </c>
      <c r="E95" s="14" t="s">
        <v>44</v>
      </c>
      <c r="F95" s="15">
        <v>1</v>
      </c>
      <c r="G95" s="16"/>
      <c r="H95" s="16"/>
      <c r="I95" s="15">
        <f t="shared" si="21"/>
        <v>0</v>
      </c>
      <c r="J95" s="15">
        <f t="shared" si="22"/>
        <v>0</v>
      </c>
      <c r="K95" s="15">
        <f t="shared" si="23"/>
        <v>0</v>
      </c>
      <c r="L95" s="15">
        <f t="shared" si="24"/>
        <v>0</v>
      </c>
    </row>
    <row r="96" spans="1:12">
      <c r="A96" s="12" t="s">
        <v>275</v>
      </c>
      <c r="B96" s="42" t="s">
        <v>276</v>
      </c>
      <c r="C96" s="31"/>
      <c r="D96" s="31"/>
      <c r="E96" s="31"/>
      <c r="F96" s="31"/>
      <c r="G96" s="31"/>
      <c r="H96" s="31"/>
      <c r="I96" s="32"/>
      <c r="J96" s="47">
        <f t="shared" ref="J96:L96" si="25">SUM(J97)</f>
        <v>0</v>
      </c>
      <c r="K96" s="47">
        <f t="shared" si="25"/>
        <v>0</v>
      </c>
      <c r="L96" s="47">
        <f t="shared" si="25"/>
        <v>0</v>
      </c>
    </row>
    <row r="97" spans="1:12" ht="22.5">
      <c r="A97" s="13" t="s">
        <v>277</v>
      </c>
      <c r="B97" s="14" t="s">
        <v>278</v>
      </c>
      <c r="C97" s="13" t="s">
        <v>279</v>
      </c>
      <c r="D97" s="14" t="s">
        <v>39</v>
      </c>
      <c r="E97" s="14" t="s">
        <v>44</v>
      </c>
      <c r="F97" s="15">
        <v>1</v>
      </c>
      <c r="G97" s="16"/>
      <c r="H97" s="16"/>
      <c r="I97" s="15">
        <f>G97+H97</f>
        <v>0</v>
      </c>
      <c r="J97" s="15">
        <f>G97*F97</f>
        <v>0</v>
      </c>
      <c r="K97" s="15">
        <f>H97*F97</f>
        <v>0</v>
      </c>
      <c r="L97" s="15">
        <f>F97*I97</f>
        <v>0</v>
      </c>
    </row>
    <row r="98" spans="1:12">
      <c r="A98" s="12" t="s">
        <v>280</v>
      </c>
      <c r="B98" s="42" t="s">
        <v>281</v>
      </c>
      <c r="C98" s="31"/>
      <c r="D98" s="31"/>
      <c r="E98" s="31"/>
      <c r="F98" s="31"/>
      <c r="G98" s="31"/>
      <c r="H98" s="31"/>
      <c r="I98" s="32"/>
      <c r="J98" s="47">
        <f t="shared" ref="J98:L98" si="26">SUM(J99:J100)</f>
        <v>0</v>
      </c>
      <c r="K98" s="47">
        <f t="shared" si="26"/>
        <v>0</v>
      </c>
      <c r="L98" s="47">
        <f t="shared" si="26"/>
        <v>0</v>
      </c>
    </row>
    <row r="99" spans="1:12" ht="45">
      <c r="A99" s="13" t="s">
        <v>282</v>
      </c>
      <c r="B99" s="14" t="s">
        <v>283</v>
      </c>
      <c r="C99" s="13" t="s">
        <v>284</v>
      </c>
      <c r="D99" s="14" t="s">
        <v>53</v>
      </c>
      <c r="E99" s="14" t="s">
        <v>285</v>
      </c>
      <c r="F99" s="15">
        <v>1</v>
      </c>
      <c r="G99" s="16"/>
      <c r="H99" s="16"/>
      <c r="I99" s="15">
        <f t="shared" ref="I99:I100" si="27">G99+H99</f>
        <v>0</v>
      </c>
      <c r="J99" s="15">
        <f t="shared" ref="J99:J100" si="28">G99*F99</f>
        <v>0</v>
      </c>
      <c r="K99" s="15">
        <f t="shared" ref="K99:K100" si="29">H99*F99</f>
        <v>0</v>
      </c>
      <c r="L99" s="15">
        <f t="shared" ref="L99:L100" si="30">F99*I99</f>
        <v>0</v>
      </c>
    </row>
    <row r="100" spans="1:12" ht="22.5">
      <c r="A100" s="13" t="s">
        <v>286</v>
      </c>
      <c r="B100" s="14" t="s">
        <v>287</v>
      </c>
      <c r="C100" s="13" t="s">
        <v>288</v>
      </c>
      <c r="D100" s="14" t="s">
        <v>53</v>
      </c>
      <c r="E100" s="14" t="s">
        <v>44</v>
      </c>
      <c r="F100" s="15">
        <v>1</v>
      </c>
      <c r="G100" s="16"/>
      <c r="H100" s="16"/>
      <c r="I100" s="15">
        <f t="shared" si="27"/>
        <v>0</v>
      </c>
      <c r="J100" s="15">
        <f t="shared" si="28"/>
        <v>0</v>
      </c>
      <c r="K100" s="15">
        <f t="shared" si="29"/>
        <v>0</v>
      </c>
      <c r="L100" s="15">
        <f t="shared" si="30"/>
        <v>0</v>
      </c>
    </row>
    <row r="101" spans="1:12" ht="15" customHeight="1">
      <c r="A101" s="17"/>
      <c r="B101" s="17"/>
      <c r="C101" s="17"/>
      <c r="D101" s="17"/>
      <c r="E101" s="17"/>
      <c r="F101" s="17"/>
      <c r="G101" s="17"/>
      <c r="H101" s="43" t="s">
        <v>289</v>
      </c>
      <c r="I101" s="32"/>
      <c r="J101" s="18">
        <f>SUM(I98,I96,I79,I67,I55,I28,I18)</f>
        <v>0</v>
      </c>
      <c r="K101" s="46"/>
      <c r="L101" s="32"/>
    </row>
    <row r="102" spans="1:12" ht="15" customHeight="1">
      <c r="A102" s="17"/>
      <c r="B102" s="17"/>
      <c r="C102" s="17"/>
      <c r="D102" s="17"/>
      <c r="E102" s="17"/>
      <c r="F102" s="17"/>
      <c r="G102" s="17"/>
      <c r="H102" s="43" t="s">
        <v>290</v>
      </c>
      <c r="I102" s="31"/>
      <c r="J102" s="32"/>
      <c r="K102" s="18">
        <f>SUM(K98,K96,K79,K67,K55,K28,K18)</f>
        <v>0</v>
      </c>
      <c r="L102" s="19"/>
    </row>
    <row r="103" spans="1:12" ht="15" customHeight="1">
      <c r="A103" s="17"/>
      <c r="B103" s="17"/>
      <c r="C103" s="17"/>
      <c r="D103" s="17"/>
      <c r="E103" s="17"/>
      <c r="F103" s="17"/>
      <c r="G103" s="17"/>
      <c r="H103" s="44" t="s">
        <v>291</v>
      </c>
      <c r="I103" s="31"/>
      <c r="J103" s="31"/>
      <c r="K103" s="32"/>
      <c r="L103" s="20">
        <f>SUM(L98,L96,L79,L67,L55,L28,L18)</f>
        <v>0</v>
      </c>
    </row>
    <row r="104" spans="1:12" ht="15" customHeight="1">
      <c r="A104" s="17"/>
      <c r="B104" s="17"/>
      <c r="C104" s="17"/>
      <c r="D104" s="17"/>
      <c r="E104" s="17"/>
      <c r="F104" s="17"/>
      <c r="G104" s="17"/>
      <c r="H104" s="21"/>
      <c r="I104" s="21"/>
      <c r="J104" s="22"/>
      <c r="K104" s="22"/>
      <c r="L104" s="22"/>
    </row>
    <row r="105" spans="1:12" ht="49.5" customHeight="1">
      <c r="A105" s="45" t="s">
        <v>292</v>
      </c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2"/>
    </row>
    <row r="106" spans="1:12" ht="15.75" customHeight="1"/>
    <row r="107" spans="1:12" ht="15.75" customHeight="1"/>
    <row r="108" spans="1:12" ht="15.75" customHeight="1"/>
    <row r="109" spans="1:12" ht="15.75" customHeight="1"/>
    <row r="110" spans="1:12" ht="15.75" customHeight="1"/>
    <row r="111" spans="1:12" ht="15.75" customHeight="1"/>
    <row r="112" spans="1: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43">
    <mergeCell ref="B18:I18"/>
    <mergeCell ref="H101:I101"/>
    <mergeCell ref="H102:J102"/>
    <mergeCell ref="H103:K103"/>
    <mergeCell ref="A105:L105"/>
    <mergeCell ref="B28:I28"/>
    <mergeCell ref="B55:I55"/>
    <mergeCell ref="B67:I67"/>
    <mergeCell ref="B79:I79"/>
    <mergeCell ref="B96:I96"/>
    <mergeCell ref="B98:I98"/>
    <mergeCell ref="K101:L101"/>
    <mergeCell ref="F16:F17"/>
    <mergeCell ref="G16:I16"/>
    <mergeCell ref="J16:J17"/>
    <mergeCell ref="K16:K17"/>
    <mergeCell ref="L16:L17"/>
    <mergeCell ref="A16:A17"/>
    <mergeCell ref="B16:B17"/>
    <mergeCell ref="C16:C17"/>
    <mergeCell ref="D16:D17"/>
    <mergeCell ref="E16:E17"/>
    <mergeCell ref="A15:L15"/>
    <mergeCell ref="A8:B8"/>
    <mergeCell ref="A9:B9"/>
    <mergeCell ref="A10:B10"/>
    <mergeCell ref="F10:G10"/>
    <mergeCell ref="H10:L10"/>
    <mergeCell ref="A11:I11"/>
    <mergeCell ref="C12:L12"/>
    <mergeCell ref="A12:B12"/>
    <mergeCell ref="A13:B13"/>
    <mergeCell ref="A14:B14"/>
    <mergeCell ref="F8:G8"/>
    <mergeCell ref="H8:L8"/>
    <mergeCell ref="C13:L13"/>
    <mergeCell ref="E14:H14"/>
    <mergeCell ref="I14:L14"/>
    <mergeCell ref="A1:L1"/>
    <mergeCell ref="A2:L2"/>
    <mergeCell ref="A3:L3"/>
    <mergeCell ref="A4:L4"/>
    <mergeCell ref="A5:L5"/>
  </mergeCells>
  <pageMargins left="0" right="0" top="0" bottom="0" header="0" footer="0"/>
  <pageSetup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de Custo</vt:lpstr>
      <vt:lpstr>JR_PAGE_ANCHOR_0_1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Patricia Miranda Zamarioli</cp:lastModifiedBy>
  <cp:lastPrinted>2023-10-17T17:53:44Z</cp:lastPrinted>
  <dcterms:created xsi:type="dcterms:W3CDTF">2023-10-17T12:44:45Z</dcterms:created>
  <dcterms:modified xsi:type="dcterms:W3CDTF">2023-10-17T17:53:55Z</dcterms:modified>
</cp:coreProperties>
</file>